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Desarrollo Rural\Desktop\FORMATOS TRANSPARENCIA\"/>
    </mc:Choice>
  </mc:AlternateContent>
  <bookViews>
    <workbookView xWindow="0" yWindow="0" windowWidth="20490" windowHeight="7050"/>
  </bookViews>
  <sheets>
    <sheet name="Hoja1" sheetId="1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G20" i="15" l="1"/>
  <c r="AG18" i="15"/>
  <c r="AG16" i="15"/>
  <c r="AG31" i="15" s="1"/>
  <c r="AA20" i="15" l="1"/>
  <c r="M15" i="15"/>
  <c r="M17" i="15"/>
  <c r="M19" i="15"/>
  <c r="M21" i="15"/>
  <c r="M23" i="15"/>
  <c r="L15" i="15"/>
  <c r="L17" i="15"/>
  <c r="L19" i="15"/>
  <c r="L21" i="15"/>
  <c r="L23" i="15"/>
  <c r="K15" i="15"/>
  <c r="K17" i="15"/>
  <c r="K19" i="15"/>
  <c r="K21" i="15"/>
  <c r="K23" i="15"/>
  <c r="J15" i="15"/>
  <c r="J17" i="15"/>
  <c r="J19" i="15"/>
  <c r="J21" i="15"/>
  <c r="J23" i="15"/>
  <c r="K29" i="15" l="1"/>
  <c r="L29" i="15"/>
  <c r="M29" i="15"/>
  <c r="AF31" i="15" l="1"/>
  <c r="AB31" i="15"/>
  <c r="AA30" i="15"/>
  <c r="AA29" i="15"/>
  <c r="AA28" i="15"/>
  <c r="AA27" i="15"/>
  <c r="AH26" i="15"/>
  <c r="AA26" i="15"/>
  <c r="AA25" i="15"/>
  <c r="AH24" i="15"/>
  <c r="AA24" i="15"/>
  <c r="AA23" i="15"/>
  <c r="AH22" i="15"/>
  <c r="AA22" i="15"/>
  <c r="AA21" i="15"/>
  <c r="AH20" i="15"/>
  <c r="AA19" i="15"/>
  <c r="AH18" i="15"/>
  <c r="AA18" i="15"/>
  <c r="AA17" i="15"/>
  <c r="AH16" i="15"/>
  <c r="AA16" i="15"/>
  <c r="AA15" i="15"/>
  <c r="AB18" i="15" l="1"/>
  <c r="AB24" i="15"/>
  <c r="AC31" i="15" l="1"/>
</calcChain>
</file>

<file path=xl/comments1.xml><?xml version="1.0" encoding="utf-8"?>
<comments xmlns="http://schemas.openxmlformats.org/spreadsheetml/2006/main">
  <authors>
    <author>Usuario</author>
    <author>Joel Vasquez Martinez</author>
  </authors>
  <commentList>
    <comment ref="O16" authorId="0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SECRETARIA DE TURISMO</t>
        </r>
      </text>
    </comment>
    <comment ref="P16" authorId="0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SECRETARIA DE ECONOMIA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 ZONA ESTE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 ZONA SUR
</t>
        </r>
      </text>
    </comment>
    <comment ref="Q16" authorId="1" shapeId="0">
      <text>
        <r>
          <rPr>
            <b/>
            <sz val="10"/>
            <color rgb="FF000000"/>
            <rFont val="Tahoma"/>
            <family val="2"/>
          </rPr>
          <t>Joel Vasquez Martinez: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Promocion de Apoyo de Huertos Familiares de la Secretaria del Campo
</t>
        </r>
      </text>
    </comment>
    <comment ref="O18" authorId="0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CAPCITACION HUERTOS </t>
        </r>
      </text>
    </comment>
    <comment ref="P18" authorId="0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 HUERTOS 
</t>
        </r>
        <r>
          <rPr>
            <sz val="9"/>
            <color rgb="FF000000"/>
            <rFont val="Tahoma"/>
            <family val="2"/>
          </rPr>
          <t xml:space="preserve"> 
</t>
        </r>
        <r>
          <rPr>
            <sz val="9"/>
            <color rgb="FF000000"/>
            <rFont val="Tahoma"/>
            <family val="2"/>
          </rPr>
          <t>1 Asesoria para apoyo de Secretaria de Economia</t>
        </r>
      </text>
    </comment>
    <comment ref="Q18" authorId="1" shapeId="0">
      <text>
        <r>
          <rPr>
            <b/>
            <sz val="10"/>
            <color rgb="FF000000"/>
            <rFont val="Tahoma"/>
            <family val="2"/>
          </rPr>
          <t>Joel Vasquez Martinez: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Taller de Huertos
</t>
        </r>
        <r>
          <rPr>
            <sz val="10"/>
            <color rgb="FF000000"/>
            <rFont val="Tahoma"/>
            <family val="2"/>
          </rPr>
          <t xml:space="preserve">Asesoria para apoyo de financiamiento en secretaria de economia
</t>
        </r>
      </text>
    </comment>
    <comment ref="O20" authorId="0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1.ENTREGA DE TAMBOS EN RANCHO VIEJO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1. MOTOCNFORMADO L.E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3. ACTAS DE NACIMIENTO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4. MOTOCONFORMADO N.H</t>
        </r>
      </text>
    </comment>
    <comment ref="P20" authorId="0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MOTOCNFORMADO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1N.H
</t>
        </r>
        <r>
          <rPr>
            <sz val="9"/>
            <color rgb="FF000000"/>
            <rFont val="Tahoma"/>
            <family val="2"/>
          </rPr>
          <t xml:space="preserve">2V.P
</t>
        </r>
        <r>
          <rPr>
            <sz val="9"/>
            <color rgb="FF000000"/>
            <rFont val="Tahoma"/>
            <family val="2"/>
          </rPr>
          <t xml:space="preserve">3L.E
</t>
        </r>
        <r>
          <rPr>
            <sz val="9"/>
            <color rgb="FF000000"/>
            <rFont val="Tahoma"/>
            <family val="2"/>
          </rPr>
          <t xml:space="preserve">4M. R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5 ACTAS DE NACIMIENTO</t>
        </r>
      </text>
    </comment>
    <comment ref="Q20" authorId="1" shapeId="0">
      <text>
        <r>
          <rPr>
            <b/>
            <sz val="10"/>
            <color rgb="FF000000"/>
            <rFont val="Tahoma"/>
            <family val="2"/>
          </rPr>
          <t>Joel Vasquez Martinez: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Motoconformado en Mi Ranchito
</t>
        </r>
      </text>
    </comment>
    <comment ref="O22" authorId="0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INMUJER</t>
        </r>
      </text>
    </comment>
    <comment ref="P22" authorId="0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CURSO: para implementar Huertos Familiares
</t>
        </r>
      </text>
    </comment>
    <comment ref="Q22" authorId="1" shapeId="0">
      <text>
        <r>
          <rPr>
            <b/>
            <sz val="10"/>
            <color rgb="FF000000"/>
            <rFont val="Tahoma"/>
            <family val="2"/>
          </rPr>
          <t>Joel Vasquez Martinez: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CApacitacion de Capital Semilla con la secretaria de Economia</t>
        </r>
      </text>
    </comment>
    <comment ref="O24" authorId="0" shapeId="0">
      <text>
        <r>
          <rPr>
            <b/>
            <sz val="9"/>
            <color rgb="FF000000"/>
            <rFont val="Tahoma"/>
            <family val="2"/>
          </rPr>
          <t>Usuar</t>
        </r>
      </text>
    </comment>
    <comment ref="P24" authorId="1" shapeId="0">
      <text>
        <r>
          <rPr>
            <b/>
            <sz val="10"/>
            <color rgb="FF000000"/>
            <rFont val="Tahoma"/>
            <family val="2"/>
          </rPr>
          <t>Joel Vasquez Martinez: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Acuerdo de Pintura para Pintar delegaciones
</t>
        </r>
      </text>
    </comment>
    <comment ref="Q24" authorId="1" shapeId="0">
      <text>
        <r>
          <rPr>
            <b/>
            <sz val="10"/>
            <color rgb="FF000000"/>
            <rFont val="Tahoma"/>
            <family val="2"/>
          </rPr>
          <t>Joel Vasquez Martinez: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ACuerdo para trabajar el convenio con INEA</t>
        </r>
      </text>
    </comment>
  </commentList>
</comments>
</file>

<file path=xl/sharedStrings.xml><?xml version="1.0" encoding="utf-8"?>
<sst xmlns="http://schemas.openxmlformats.org/spreadsheetml/2006/main" count="102" uniqueCount="80">
  <si>
    <t>PROGRAMA:</t>
  </si>
  <si>
    <t>OBJETIVO GENERAL</t>
  </si>
  <si>
    <t>No.</t>
  </si>
  <si>
    <t>ACTIVIDADES</t>
  </si>
  <si>
    <t>UNIDAD DE MEDIDA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</si>
  <si>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</si>
  <si>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</si>
  <si>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</si>
  <si>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</si>
  <si>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</si>
  <si>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</si>
  <si>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</si>
  <si>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</si>
  <si>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</si>
  <si>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</t>
  </si>
  <si>
    <t>R</t>
  </si>
  <si>
    <t>SUBPROGRAMA</t>
  </si>
  <si>
    <t>CALENDARIZACION ANUAL</t>
  </si>
  <si>
    <t xml:space="preserve">TOTAL TRIMESTRAL </t>
  </si>
  <si>
    <t xml:space="preserve"> </t>
  </si>
  <si>
    <t>AVANCE FINANCIERO</t>
  </si>
  <si>
    <t>PRESUPUESTO POR EJERCER</t>
  </si>
  <si>
    <t>CALIFICACION POR ACTIVIDAD</t>
  </si>
  <si>
    <t>VALOR ACTIVIDAD</t>
  </si>
  <si>
    <t>Total</t>
  </si>
  <si>
    <t>Hombres</t>
  </si>
  <si>
    <t>Mujeres</t>
  </si>
  <si>
    <t>Rango</t>
  </si>
  <si>
    <t>CALIFICACION PROGRAMA</t>
  </si>
  <si>
    <t>VALOR PROGRAMA</t>
  </si>
  <si>
    <t>PRESUPUESTO</t>
  </si>
  <si>
    <t>POR CAPITULO</t>
  </si>
  <si>
    <t>APROBADO / MODIFICADO</t>
  </si>
  <si>
    <t>ALTA</t>
  </si>
  <si>
    <t>CLAVE PROGRAMATICA</t>
  </si>
  <si>
    <t>AMPLIACION/REDUCCION</t>
  </si>
  <si>
    <t>PROGRAMADO/REALIZADO</t>
  </si>
  <si>
    <t>TOTAL FISICO</t>
  </si>
  <si>
    <t>TOTAL FINANCIERO</t>
  </si>
  <si>
    <t>UNIDAD EJECUTORA</t>
  </si>
  <si>
    <t>UNIDAD RESPONSABLE</t>
  </si>
  <si>
    <t>POR LA UNIDAD EJECUTORA</t>
  </si>
  <si>
    <t>POR LA UNIDAD RESPONSABLE</t>
  </si>
  <si>
    <t xml:space="preserve">EL PLAN MUNICIPAL DE DESARROLLO  </t>
  </si>
  <si>
    <t>EJERCICIO FISCAL 2023</t>
  </si>
  <si>
    <t>% AVANCE FISICO</t>
  </si>
  <si>
    <t>% AVANCE POR ALCANZAR MODIFICADAS</t>
  </si>
  <si>
    <t>% AVANCE FINANCIERO</t>
  </si>
  <si>
    <t>INDICADOR DE PROPOSITO</t>
  </si>
  <si>
    <t>4TO TRIM</t>
  </si>
  <si>
    <t>3ER TRIM</t>
  </si>
  <si>
    <t>2DO TRIM</t>
  </si>
  <si>
    <t>1ER TRIM</t>
  </si>
  <si>
    <t>PROGRAMA OPERATIVO ANUAL VINCULADO AL</t>
  </si>
  <si>
    <t>GOBIERNO DE TECATE B.C.</t>
  </si>
  <si>
    <t>CANTIDAD</t>
  </si>
  <si>
    <t>CANTIDAD MODIFICADA</t>
  </si>
  <si>
    <t>PMD</t>
  </si>
  <si>
    <t>METAS</t>
  </si>
  <si>
    <t>POBLACION OBJETIVO</t>
  </si>
  <si>
    <t>Difundir en forma verbal y/o escrita, entre las y los habitantes de la zona rural de Tecate, la oportunidad para el acceso a programas productivos y sociales que emiten los gobiernos federal y estatal.</t>
  </si>
  <si>
    <t xml:space="preserve">3.4
</t>
  </si>
  <si>
    <t>Promociones</t>
  </si>
  <si>
    <t>Otorgar a la poblacion solicitante de la zona rural, servicios de capacitacion, asesoria y/o consultoria en materia de ideas de negocio, proyectos productivos y organizacion de productores</t>
  </si>
  <si>
    <t>Asesorias</t>
  </si>
  <si>
    <t>Gestionar ante la administracion publica federal, estatal o Municipal, los problemas planteados por las y los habitantes de la zona rural en materia de obras y servicios publicos.</t>
  </si>
  <si>
    <t>1.2.10</t>
  </si>
  <si>
    <t>Problemas atendidos</t>
  </si>
  <si>
    <t>Promover el desarrollo de habilidades y capacidades en administracion publica en el personal de la Direccion y Delegaciones Municipales.</t>
  </si>
  <si>
    <t>1.1.15</t>
  </si>
  <si>
    <t>Eventos de capacitacion</t>
  </si>
  <si>
    <t>Analisar y evaluar los resultados de la gestion publica delegacional, determinar causas de desviacion y definir medidas correctivas en su caso.</t>
  </si>
  <si>
    <t>1.2.4</t>
  </si>
  <si>
    <t>Actas de acuerdos y compromisos</t>
  </si>
  <si>
    <t>Programa de Atención Integral a las Comunidades Rurales del Municipio de Tecate Baja California</t>
  </si>
  <si>
    <t>Eficiencia en los resultados de la coordinacion  interinstitucional promovida por la Direccion de Desarrollo Rural Hacia los ordenes de gobierno</t>
  </si>
  <si>
    <t>14-226-E1701</t>
  </si>
  <si>
    <t>Que los habitantes de la zona rural de nuestro municipio cuenten con oportunidades para el desarrollo integral y armónico de sus actividades sociales y económicas,  bajo un enfoque de innovación y sustentabilidad</t>
  </si>
  <si>
    <t>Director de Desarrollo Rural</t>
  </si>
  <si>
    <t>C. Jose Luis Mora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</si>
</sst>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_-;\-* #,##0_-;_-* &quot;-&quot;_-;_-@"/>
    <numFmt numFmtId="168" formatCode="_-[$$-80A]* #,##0.00_-;\-[$$-80A]* #,##0.00_-;_-[$$-80A]* &quot;-&quot;??_-;_-@_-"/>
    <numFmt numFmtId="169" formatCode="_-* #,##0_-;\-* #,##0_-;_-* &quot;-&quot;??_-;_-@_-"/>
    <numFmt numFmtId="170" formatCode="0.0%"/>
    <numFmt numFmtId="171" formatCode="&quot;$&quot;#,##0.00"/>
  </numFmts>
  <fonts count="2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Raleway"/>
      <family val="2"/>
    </font>
    <font>
      <b/>
      <sz val="14"/>
      <name val="Raleway"/>
      <family val="2"/>
    </font>
    <font>
      <sz val="14"/>
      <color rgb="FF000000"/>
      <name val="Raleway"/>
      <family val="2"/>
    </font>
    <font>
      <b/>
      <sz val="14"/>
      <color theme="1"/>
      <name val="Raleway"/>
      <family val="2"/>
    </font>
    <font>
      <sz val="14"/>
      <color theme="1"/>
      <name val="Raleway"/>
      <family val="2"/>
    </font>
    <font>
      <b/>
      <sz val="16"/>
      <name val="Raleway"/>
      <family val="2"/>
    </font>
    <font>
      <b/>
      <sz val="12"/>
      <color rgb="FF000000"/>
      <name val="Raleway"/>
      <family val="2"/>
    </font>
    <font>
      <b/>
      <sz val="12"/>
      <name val="Raleway"/>
      <family val="2"/>
    </font>
    <font>
      <b/>
      <sz val="14"/>
      <color rgb="FF000000"/>
      <name val="Raleway"/>
      <family val="2"/>
    </font>
    <font>
      <b/>
      <sz val="22"/>
      <name val="Raleway"/>
      <family val="2"/>
    </font>
    <font>
      <b/>
      <sz val="14"/>
      <name val="Raleway"/>
      <family val="2"/>
    </font>
    <font>
      <sz val="10"/>
      <name val="Raleway"/>
      <family val="2"/>
    </font>
    <font>
      <b/>
      <sz val="10"/>
      <name val="Raleway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Raleway"/>
      <family val="2"/>
    </font>
    <font>
      <b/>
      <sz val="12"/>
      <color rgb="FF40404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A3A3A3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33996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1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5">
    <xf numFmtId="0" fontId="0" fillId="0" borderId="0" xfId="0"/>
    <xf numFmtId="0" fontId="5" fillId="0" borderId="0" xfId="0" applyFont="1" applyAlignment="1">
      <alignment horizontal="left" vertical="center"/>
    </xf>
    <xf numFmtId="170" fontId="5" fillId="0" borderId="0" xfId="4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7" fillId="9" borderId="9" xfId="0" applyFont="1" applyFill="1" applyBorder="1" applyAlignment="1">
      <alignment vertical="center"/>
    </xf>
    <xf numFmtId="0" fontId="7" fillId="9" borderId="10" xfId="0" applyFont="1" applyFill="1" applyBorder="1" applyAlignment="1">
      <alignment vertical="center"/>
    </xf>
    <xf numFmtId="0" fontId="7" fillId="9" borderId="9" xfId="0" applyFont="1" applyFill="1" applyBorder="1" applyAlignment="1">
      <alignment horizontal="left" vertical="center"/>
    </xf>
    <xf numFmtId="170" fontId="7" fillId="9" borderId="10" xfId="4" applyNumberFormat="1" applyFont="1" applyFill="1" applyBorder="1" applyAlignment="1">
      <alignment vertical="center"/>
    </xf>
    <xf numFmtId="0" fontId="7" fillId="9" borderId="11" xfId="0" applyFont="1" applyFill="1" applyBorder="1" applyAlignment="1">
      <alignment vertical="center"/>
    </xf>
    <xf numFmtId="0" fontId="5" fillId="7" borderId="56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 wrapText="1"/>
    </xf>
    <xf numFmtId="167" fontId="6" fillId="6" borderId="16" xfId="0" applyNumberFormat="1" applyFont="1" applyFill="1" applyBorder="1" applyAlignment="1">
      <alignment horizontal="center" vertical="center"/>
    </xf>
    <xf numFmtId="167" fontId="6" fillId="6" borderId="17" xfId="0" applyNumberFormat="1" applyFont="1" applyFill="1" applyBorder="1" applyAlignment="1">
      <alignment horizontal="center" vertical="center"/>
    </xf>
    <xf numFmtId="167" fontId="6" fillId="6" borderId="30" xfId="0" applyNumberFormat="1" applyFont="1" applyFill="1" applyBorder="1" applyAlignment="1">
      <alignment horizontal="center" vertical="center"/>
    </xf>
    <xf numFmtId="167" fontId="6" fillId="5" borderId="16" xfId="0" applyNumberFormat="1" applyFont="1" applyFill="1" applyBorder="1" applyAlignment="1">
      <alignment horizontal="center" vertical="center"/>
    </xf>
    <xf numFmtId="167" fontId="6" fillId="5" borderId="17" xfId="0" applyNumberFormat="1" applyFont="1" applyFill="1" applyBorder="1" applyAlignment="1">
      <alignment horizontal="center" vertical="center"/>
    </xf>
    <xf numFmtId="167" fontId="6" fillId="5" borderId="30" xfId="0" applyNumberFormat="1" applyFont="1" applyFill="1" applyBorder="1" applyAlignment="1">
      <alignment horizontal="center" vertical="center"/>
    </xf>
    <xf numFmtId="167" fontId="6" fillId="2" borderId="16" xfId="0" applyNumberFormat="1" applyFont="1" applyFill="1" applyBorder="1" applyAlignment="1">
      <alignment horizontal="center" vertical="center"/>
    </xf>
    <xf numFmtId="167" fontId="6" fillId="2" borderId="17" xfId="0" applyNumberFormat="1" applyFont="1" applyFill="1" applyBorder="1" applyAlignment="1">
      <alignment horizontal="center" vertical="center"/>
    </xf>
    <xf numFmtId="167" fontId="6" fillId="2" borderId="30" xfId="0" applyNumberFormat="1" applyFont="1" applyFill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9" fontId="5" fillId="2" borderId="24" xfId="4" applyFont="1" applyFill="1" applyBorder="1" applyAlignment="1">
      <alignment horizontal="center" vertical="center"/>
    </xf>
    <xf numFmtId="170" fontId="5" fillId="2" borderId="24" xfId="4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9" fontId="13" fillId="0" borderId="42" xfId="4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3" fontId="6" fillId="8" borderId="25" xfId="0" applyNumberFormat="1" applyFont="1" applyFill="1" applyBorder="1" applyAlignment="1">
      <alignment horizontal="center" vertical="center" wrapText="1"/>
    </xf>
    <xf numFmtId="167" fontId="6" fillId="8" borderId="18" xfId="0" applyNumberFormat="1" applyFont="1" applyFill="1" applyBorder="1" applyAlignment="1">
      <alignment horizontal="center" vertical="center"/>
    </xf>
    <xf numFmtId="167" fontId="6" fillId="8" borderId="2" xfId="0" applyNumberFormat="1" applyFont="1" applyFill="1" applyBorder="1" applyAlignment="1">
      <alignment horizontal="center" vertical="center"/>
    </xf>
    <xf numFmtId="167" fontId="6" fillId="8" borderId="20" xfId="0" applyNumberFormat="1" applyFont="1" applyFill="1" applyBorder="1" applyAlignment="1">
      <alignment horizontal="center" vertical="center"/>
    </xf>
    <xf numFmtId="167" fontId="6" fillId="8" borderId="25" xfId="0" applyNumberFormat="1" applyFont="1" applyFill="1" applyBorder="1" applyAlignment="1">
      <alignment horizontal="center" vertical="center"/>
    </xf>
    <xf numFmtId="9" fontId="6" fillId="8" borderId="25" xfId="4" applyFont="1" applyFill="1" applyBorder="1" applyAlignment="1">
      <alignment horizontal="center" vertical="center"/>
    </xf>
    <xf numFmtId="170" fontId="6" fillId="8" borderId="25" xfId="4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166" fontId="6" fillId="0" borderId="28" xfId="3" applyFont="1" applyFill="1" applyBorder="1" applyAlignment="1">
      <alignment horizontal="center" vertical="center" wrapText="1"/>
    </xf>
    <xf numFmtId="168" fontId="13" fillId="8" borderId="34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167" fontId="6" fillId="0" borderId="54" xfId="0" applyNumberFormat="1" applyFont="1" applyBorder="1" applyAlignment="1">
      <alignment horizontal="center" vertical="center" wrapText="1"/>
    </xf>
    <xf numFmtId="166" fontId="6" fillId="0" borderId="24" xfId="3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68" fontId="13" fillId="0" borderId="4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3" fontId="6" fillId="5" borderId="24" xfId="0" applyNumberFormat="1" applyFont="1" applyFill="1" applyBorder="1" applyAlignment="1">
      <alignment horizontal="center" vertical="center" wrapText="1"/>
    </xf>
    <xf numFmtId="167" fontId="6" fillId="3" borderId="50" xfId="0" applyNumberFormat="1" applyFont="1" applyFill="1" applyBorder="1" applyAlignment="1">
      <alignment horizontal="center" vertical="center"/>
    </xf>
    <xf numFmtId="9" fontId="5" fillId="5" borderId="51" xfId="4" applyFont="1" applyFill="1" applyBorder="1" applyAlignment="1">
      <alignment horizontal="center" vertical="center"/>
    </xf>
    <xf numFmtId="170" fontId="5" fillId="5" borderId="51" xfId="4" applyNumberFormat="1" applyFont="1" applyFill="1" applyBorder="1" applyAlignment="1">
      <alignment horizontal="center" vertical="center"/>
    </xf>
    <xf numFmtId="3" fontId="6" fillId="5" borderId="25" xfId="0" applyNumberFormat="1" applyFont="1" applyFill="1" applyBorder="1" applyAlignment="1">
      <alignment horizontal="center" vertical="center" wrapText="1"/>
    </xf>
    <xf numFmtId="167" fontId="6" fillId="6" borderId="21" xfId="0" applyNumberFormat="1" applyFont="1" applyFill="1" applyBorder="1" applyAlignment="1">
      <alignment horizontal="center" vertical="center"/>
    </xf>
    <xf numFmtId="167" fontId="6" fillId="6" borderId="22" xfId="0" applyNumberFormat="1" applyFont="1" applyFill="1" applyBorder="1" applyAlignment="1">
      <alignment horizontal="center" vertical="center"/>
    </xf>
    <xf numFmtId="167" fontId="6" fillId="6" borderId="23" xfId="0" applyNumberFormat="1" applyFont="1" applyFill="1" applyBorder="1" applyAlignment="1">
      <alignment horizontal="center" vertical="center"/>
    </xf>
    <xf numFmtId="167" fontId="6" fillId="5" borderId="21" xfId="0" applyNumberFormat="1" applyFont="1" applyFill="1" applyBorder="1" applyAlignment="1">
      <alignment horizontal="center" vertical="center"/>
    </xf>
    <xf numFmtId="167" fontId="6" fillId="5" borderId="22" xfId="0" applyNumberFormat="1" applyFont="1" applyFill="1" applyBorder="1" applyAlignment="1">
      <alignment horizontal="center" vertical="center"/>
    </xf>
    <xf numFmtId="167" fontId="6" fillId="5" borderId="23" xfId="0" applyNumberFormat="1" applyFont="1" applyFill="1" applyBorder="1" applyAlignment="1">
      <alignment horizontal="center" vertical="center"/>
    </xf>
    <xf numFmtId="167" fontId="6" fillId="5" borderId="53" xfId="0" applyNumberFormat="1" applyFont="1" applyFill="1" applyBorder="1" applyAlignment="1">
      <alignment horizontal="center" vertical="center"/>
    </xf>
    <xf numFmtId="9" fontId="6" fillId="5" borderId="25" xfId="4" applyFont="1" applyFill="1" applyBorder="1" applyAlignment="1">
      <alignment horizontal="center" vertical="center"/>
    </xf>
    <xf numFmtId="170" fontId="6" fillId="5" borderId="25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9" fontId="6" fillId="2" borderId="35" xfId="4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5" fontId="6" fillId="2" borderId="35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70" fontId="5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1" fontId="6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70" fontId="5" fillId="0" borderId="1" xfId="4" applyNumberFormat="1" applyFont="1" applyBorder="1" applyAlignment="1">
      <alignment vertical="center"/>
    </xf>
    <xf numFmtId="9" fontId="6" fillId="2" borderId="15" xfId="4" applyFont="1" applyFill="1" applyBorder="1" applyAlignment="1">
      <alignment horizontal="center" vertical="center" wrapText="1"/>
    </xf>
    <xf numFmtId="165" fontId="12" fillId="2" borderId="35" xfId="2" applyFont="1" applyFill="1" applyBorder="1" applyAlignment="1">
      <alignment horizontal="center" vertical="center" wrapText="1"/>
    </xf>
    <xf numFmtId="10" fontId="6" fillId="2" borderId="15" xfId="4" applyNumberFormat="1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4" fillId="0" borderId="1" xfId="0" applyFont="1" applyBorder="1" applyAlignment="1">
      <alignment vertical="top"/>
    </xf>
    <xf numFmtId="0" fontId="7" fillId="9" borderId="1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10" borderId="35" xfId="0" applyFont="1" applyFill="1" applyBorder="1" applyAlignment="1">
      <alignment horizontal="center" vertical="center" wrapText="1"/>
    </xf>
    <xf numFmtId="0" fontId="12" fillId="10" borderId="36" xfId="0" applyFont="1" applyFill="1" applyBorder="1" applyAlignment="1">
      <alignment horizontal="center" vertical="center" wrapText="1"/>
    </xf>
    <xf numFmtId="0" fontId="12" fillId="10" borderId="37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164" fontId="6" fillId="0" borderId="28" xfId="3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171" fontId="6" fillId="0" borderId="24" xfId="3" applyNumberFormat="1" applyFont="1" applyFill="1" applyBorder="1" applyAlignment="1">
      <alignment horizontal="center" vertical="center" wrapText="1"/>
    </xf>
    <xf numFmtId="10" fontId="6" fillId="0" borderId="28" xfId="3" applyNumberFormat="1" applyFont="1" applyFill="1" applyBorder="1" applyAlignment="1">
      <alignment horizontal="center" vertical="center" wrapText="1"/>
    </xf>
    <xf numFmtId="171" fontId="6" fillId="2" borderId="35" xfId="2" applyNumberFormat="1" applyFont="1" applyFill="1" applyBorder="1" applyAlignment="1">
      <alignment horizontal="center" vertical="center" wrapText="1"/>
    </xf>
    <xf numFmtId="10" fontId="6" fillId="2" borderId="35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3" fontId="12" fillId="10" borderId="24" xfId="0" applyNumberFormat="1" applyFont="1" applyFill="1" applyBorder="1" applyAlignment="1">
      <alignment horizontal="center" vertical="center"/>
    </xf>
    <xf numFmtId="3" fontId="12" fillId="10" borderId="29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 wrapText="1"/>
    </xf>
    <xf numFmtId="0" fontId="20" fillId="11" borderId="30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/>
    </xf>
    <xf numFmtId="0" fontId="20" fillId="11" borderId="39" xfId="0" applyFont="1" applyFill="1" applyBorder="1" applyAlignment="1">
      <alignment horizontal="center" vertical="center"/>
    </xf>
    <xf numFmtId="0" fontId="20" fillId="11" borderId="19" xfId="0" applyFont="1" applyFill="1" applyBorder="1" applyAlignment="1">
      <alignment horizontal="center" vertical="center"/>
    </xf>
    <xf numFmtId="0" fontId="12" fillId="10" borderId="32" xfId="0" applyFont="1" applyFill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8" fillId="12" borderId="39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15" fillId="2" borderId="69" xfId="0" quotePrefix="1" applyFont="1" applyFill="1" applyBorder="1" applyAlignment="1">
      <alignment horizontal="center" vertical="center" wrapText="1"/>
    </xf>
    <xf numFmtId="0" fontId="15" fillId="2" borderId="66" xfId="0" quotePrefix="1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left" vertical="center" wrapText="1"/>
    </xf>
    <xf numFmtId="0" fontId="15" fillId="2" borderId="68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7" fontId="6" fillId="2" borderId="19" xfId="0" applyNumberFormat="1" applyFont="1" applyFill="1" applyBorder="1" applyAlignment="1">
      <alignment horizontal="left" vertical="center" wrapText="1"/>
    </xf>
    <xf numFmtId="167" fontId="6" fillId="2" borderId="63" xfId="0" applyNumberFormat="1" applyFont="1" applyFill="1" applyBorder="1" applyAlignment="1">
      <alignment horizontal="left" vertical="center" wrapText="1"/>
    </xf>
    <xf numFmtId="167" fontId="6" fillId="2" borderId="5" xfId="0" applyNumberFormat="1" applyFont="1" applyFill="1" applyBorder="1" applyAlignment="1">
      <alignment horizontal="left" vertical="center" wrapText="1"/>
    </xf>
    <xf numFmtId="167" fontId="6" fillId="2" borderId="59" xfId="0" applyNumberFormat="1" applyFont="1" applyFill="1" applyBorder="1" applyAlignment="1">
      <alignment horizontal="left" vertical="center" wrapText="1"/>
    </xf>
    <xf numFmtId="168" fontId="11" fillId="9" borderId="42" xfId="0" applyNumberFormat="1" applyFont="1" applyFill="1" applyBorder="1" applyAlignment="1">
      <alignment horizontal="center" vertical="center" wrapText="1"/>
    </xf>
    <xf numFmtId="168" fontId="11" fillId="9" borderId="44" xfId="0" applyNumberFormat="1" applyFont="1" applyFill="1" applyBorder="1" applyAlignment="1">
      <alignment horizontal="center" vertical="center" wrapText="1"/>
    </xf>
    <xf numFmtId="168" fontId="11" fillId="9" borderId="45" xfId="0" applyNumberFormat="1" applyFont="1" applyFill="1" applyBorder="1" applyAlignment="1">
      <alignment horizontal="center" vertical="center" wrapText="1"/>
    </xf>
    <xf numFmtId="1" fontId="6" fillId="2" borderId="64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65" xfId="0" applyNumberFormat="1" applyFont="1" applyFill="1" applyBorder="1" applyAlignment="1">
      <alignment horizontal="center" vertical="center" wrapText="1"/>
    </xf>
    <xf numFmtId="1" fontId="6" fillId="2" borderId="63" xfId="0" applyNumberFormat="1" applyFont="1" applyFill="1" applyBorder="1" applyAlignment="1">
      <alignment horizontal="center" vertical="center" wrapText="1"/>
    </xf>
    <xf numFmtId="0" fontId="15" fillId="2" borderId="39" xfId="0" quotePrefix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3" fontId="12" fillId="10" borderId="27" xfId="0" applyNumberFormat="1" applyFont="1" applyFill="1" applyBorder="1" applyAlignment="1">
      <alignment horizontal="center" vertical="center" wrapText="1"/>
    </xf>
    <xf numFmtId="3" fontId="12" fillId="10" borderId="31" xfId="0" applyNumberFormat="1" applyFont="1" applyFill="1" applyBorder="1" applyAlignment="1">
      <alignment horizontal="center" vertical="center" wrapText="1"/>
    </xf>
    <xf numFmtId="3" fontId="12" fillId="10" borderId="28" xfId="0" applyNumberFormat="1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29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0" fontId="12" fillId="12" borderId="29" xfId="0" applyFont="1" applyFill="1" applyBorder="1" applyAlignment="1">
      <alignment horizontal="center" vertical="center" wrapText="1"/>
    </xf>
    <xf numFmtId="170" fontId="12" fillId="12" borderId="24" xfId="4" applyNumberFormat="1" applyFont="1" applyFill="1" applyBorder="1" applyAlignment="1">
      <alignment horizontal="center" vertical="center" wrapText="1"/>
    </xf>
    <xf numFmtId="170" fontId="12" fillId="12" borderId="29" xfId="4" applyNumberFormat="1" applyFont="1" applyFill="1" applyBorder="1" applyAlignment="1">
      <alignment horizontal="center" vertical="center" wrapText="1"/>
    </xf>
    <xf numFmtId="170" fontId="20" fillId="11" borderId="40" xfId="4" applyNumberFormat="1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textRotation="90" wrapText="1"/>
    </xf>
    <xf numFmtId="0" fontId="6" fillId="10" borderId="43" xfId="0" applyFont="1" applyFill="1" applyBorder="1" applyAlignment="1">
      <alignment horizontal="center" vertical="center" textRotation="90" wrapText="1"/>
    </xf>
    <xf numFmtId="0" fontId="6" fillId="10" borderId="31" xfId="0" applyFont="1" applyFill="1" applyBorder="1" applyAlignment="1">
      <alignment horizontal="center" vertical="center" textRotation="90" wrapText="1"/>
    </xf>
    <xf numFmtId="0" fontId="6" fillId="10" borderId="28" xfId="0" applyFont="1" applyFill="1" applyBorder="1" applyAlignment="1">
      <alignment horizontal="center" vertical="center" textRotation="90" wrapText="1"/>
    </xf>
    <xf numFmtId="167" fontId="6" fillId="2" borderId="51" xfId="0" applyNumberFormat="1" applyFont="1" applyFill="1" applyBorder="1" applyAlignment="1">
      <alignment horizontal="left" vertical="center" wrapText="1"/>
    </xf>
    <xf numFmtId="167" fontId="6" fillId="2" borderId="29" xfId="0" applyNumberFormat="1" applyFont="1" applyFill="1" applyBorder="1" applyAlignment="1">
      <alignment horizontal="left" vertical="center" wrapText="1"/>
    </xf>
    <xf numFmtId="3" fontId="6" fillId="2" borderId="69" xfId="0" applyNumberFormat="1" applyFont="1" applyFill="1" applyBorder="1" applyAlignment="1">
      <alignment horizontal="center" vertical="center" wrapText="1"/>
    </xf>
    <xf numFmtId="3" fontId="6" fillId="2" borderId="66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167" fontId="12" fillId="0" borderId="27" xfId="0" applyNumberFormat="1" applyFont="1" applyBorder="1" applyAlignment="1">
      <alignment horizontal="center" vertical="center" wrapText="1"/>
    </xf>
    <xf numFmtId="167" fontId="12" fillId="0" borderId="31" xfId="0" applyNumberFormat="1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6" fillId="2" borderId="39" xfId="0" applyNumberFormat="1" applyFont="1" applyFill="1" applyBorder="1" applyAlignment="1">
      <alignment horizontal="center" vertical="center" wrapText="1"/>
    </xf>
    <xf numFmtId="169" fontId="6" fillId="2" borderId="7" xfId="3" applyNumberFormat="1" applyFont="1" applyFill="1" applyBorder="1" applyAlignment="1">
      <alignment horizontal="center" vertical="center" wrapText="1"/>
    </xf>
    <xf numFmtId="169" fontId="6" fillId="2" borderId="8" xfId="3" applyNumberFormat="1" applyFont="1" applyFill="1" applyBorder="1" applyAlignment="1">
      <alignment horizontal="center" vertical="center" wrapText="1"/>
    </xf>
    <xf numFmtId="169" fontId="6" fillId="2" borderId="19" xfId="3" applyNumberFormat="1" applyFont="1" applyFill="1" applyBorder="1" applyAlignment="1">
      <alignment horizontal="center" vertical="center" wrapText="1"/>
    </xf>
    <xf numFmtId="169" fontId="6" fillId="2" borderId="63" xfId="3" applyNumberFormat="1" applyFont="1" applyFill="1" applyBorder="1" applyAlignment="1">
      <alignment horizontal="center" vertical="center" wrapText="1"/>
    </xf>
    <xf numFmtId="167" fontId="6" fillId="0" borderId="43" xfId="0" applyNumberFormat="1" applyFont="1" applyBorder="1" applyAlignment="1">
      <alignment horizontal="center" vertical="center"/>
    </xf>
    <xf numFmtId="167" fontId="6" fillId="0" borderId="50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169" fontId="6" fillId="2" borderId="3" xfId="3" applyNumberFormat="1" applyFont="1" applyFill="1" applyBorder="1" applyAlignment="1">
      <alignment horizontal="center" vertical="center" wrapText="1"/>
    </xf>
    <xf numFmtId="169" fontId="6" fillId="2" borderId="5" xfId="3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67" fontId="6" fillId="2" borderId="20" xfId="0" applyNumberFormat="1" applyFont="1" applyFill="1" applyBorder="1" applyAlignment="1">
      <alignment horizontal="left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169" fontId="6" fillId="2" borderId="2" xfId="3" applyNumberFormat="1" applyFont="1" applyFill="1" applyBorder="1" applyAlignment="1">
      <alignment horizontal="center" vertical="center" wrapText="1"/>
    </xf>
    <xf numFmtId="169" fontId="6" fillId="2" borderId="22" xfId="3" applyNumberFormat="1" applyFont="1" applyFill="1" applyBorder="1" applyAlignment="1">
      <alignment horizontal="center" vertical="center" wrapText="1"/>
    </xf>
    <xf numFmtId="169" fontId="6" fillId="2" borderId="59" xfId="3" applyNumberFormat="1" applyFont="1" applyFill="1" applyBorder="1" applyAlignment="1">
      <alignment horizontal="center" vertical="center" wrapText="1"/>
    </xf>
    <xf numFmtId="169" fontId="6" fillId="2" borderId="49" xfId="3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7" fontId="6" fillId="2" borderId="23" xfId="0" applyNumberFormat="1" applyFont="1" applyFill="1" applyBorder="1" applyAlignment="1">
      <alignment horizontal="left" vertical="center" wrapText="1"/>
    </xf>
    <xf numFmtId="167" fontId="6" fillId="2" borderId="49" xfId="0" applyNumberFormat="1" applyFont="1" applyFill="1" applyBorder="1" applyAlignment="1">
      <alignment horizontal="left" vertical="center" wrapText="1"/>
    </xf>
    <xf numFmtId="167" fontId="6" fillId="2" borderId="25" xfId="0" applyNumberFormat="1" applyFont="1" applyFill="1" applyBorder="1" applyAlignment="1">
      <alignment horizontal="left" vertical="center" wrapText="1"/>
    </xf>
    <xf numFmtId="167" fontId="6" fillId="0" borderId="55" xfId="0" applyNumberFormat="1" applyFont="1" applyBorder="1" applyAlignment="1">
      <alignment horizontal="center" vertical="center" wrapText="1"/>
    </xf>
    <xf numFmtId="167" fontId="6" fillId="0" borderId="43" xfId="0" applyNumberFormat="1" applyFont="1" applyBorder="1" applyAlignment="1">
      <alignment horizontal="center" vertical="center" wrapText="1"/>
    </xf>
    <xf numFmtId="167" fontId="6" fillId="0" borderId="38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0" fontId="15" fillId="2" borderId="18" xfId="0" quotePrefix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3" fontId="6" fillId="2" borderId="56" xfId="0" applyNumberFormat="1" applyFont="1" applyFill="1" applyBorder="1" applyAlignment="1">
      <alignment horizontal="center" vertical="center" wrapText="1"/>
    </xf>
    <xf numFmtId="3" fontId="6" fillId="2" borderId="58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11" borderId="43" xfId="0" applyFont="1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169" fontId="6" fillId="9" borderId="31" xfId="3" applyNumberFormat="1" applyFont="1" applyFill="1" applyBorder="1" applyAlignment="1">
      <alignment horizontal="center" vertical="center" wrapText="1"/>
    </xf>
    <xf numFmtId="169" fontId="6" fillId="9" borderId="28" xfId="3" applyNumberFormat="1" applyFont="1" applyFill="1" applyBorder="1" applyAlignment="1">
      <alignment horizontal="center" vertical="center" wrapText="1"/>
    </xf>
    <xf numFmtId="169" fontId="6" fillId="9" borderId="33" xfId="3" applyNumberFormat="1" applyFont="1" applyFill="1" applyBorder="1" applyAlignment="1">
      <alignment horizontal="center" vertical="center" wrapText="1"/>
    </xf>
    <xf numFmtId="169" fontId="6" fillId="9" borderId="34" xfId="3" applyNumberFormat="1" applyFont="1" applyFill="1" applyBorder="1" applyAlignment="1">
      <alignment horizontal="center" vertical="center" wrapText="1"/>
    </xf>
    <xf numFmtId="167" fontId="6" fillId="2" borderId="6" xfId="0" applyNumberFormat="1" applyFont="1" applyFill="1" applyBorder="1" applyAlignment="1">
      <alignment horizontal="center" vertical="center" wrapText="1"/>
    </xf>
    <xf numFmtId="167" fontId="6" fillId="2" borderId="5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3" fontId="12" fillId="10" borderId="9" xfId="0" applyNumberFormat="1" applyFont="1" applyFill="1" applyBorder="1" applyAlignment="1">
      <alignment horizontal="center" vertical="center" wrapText="1"/>
    </xf>
    <xf numFmtId="3" fontId="12" fillId="10" borderId="10" xfId="0" applyNumberFormat="1" applyFont="1" applyFill="1" applyBorder="1" applyAlignment="1">
      <alignment horizontal="center" vertical="center" wrapText="1"/>
    </xf>
    <xf numFmtId="3" fontId="12" fillId="10" borderId="11" xfId="0" applyNumberFormat="1" applyFont="1" applyFill="1" applyBorder="1" applyAlignment="1">
      <alignment horizontal="center" vertical="center" wrapText="1"/>
    </xf>
  </cellXfs>
  <cellStyles count="5">
    <cellStyle name="Comma" xfId="3" builtinId="3"/>
    <cellStyle name="Currency" xfId="2" builtinId="4"/>
    <cellStyle name="Normal" xfId="0" builtinId="0"/>
    <cellStyle name="Normal 2" xfId="1"/>
    <cellStyle name="Percent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313054</xdr:colOff>
      <xdr:row>0</xdr:row>
      <xdr:rowOff>342900</xdr:rowOff>
    </xdr:from>
    <xdr:to>
      <xdr:col>3</xdr:col>
      <xdr:colOff>331020</xdr:colOff>
      <xdr:row>5</xdr:row>
      <xdr:rowOff>50800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54" y="342900"/>
          <a:ext cx="5189406" cy="1587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Rural/Downloads/rural%20teca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8">
          <cell r="C8" t="str">
            <v xml:space="preserve"> 3 a 5 años</v>
          </cell>
          <cell r="D8">
            <v>925</v>
          </cell>
          <cell r="E8">
            <v>440</v>
          </cell>
          <cell r="F8">
            <v>485</v>
          </cell>
        </row>
        <row r="10">
          <cell r="C10" t="str">
            <v>8 a 14 años</v>
          </cell>
          <cell r="D10">
            <v>2017</v>
          </cell>
          <cell r="E10">
            <v>992</v>
          </cell>
          <cell r="F10">
            <v>1025</v>
          </cell>
        </row>
        <row r="12">
          <cell r="C12" t="str">
            <v xml:space="preserve"> 15 a 17 años</v>
          </cell>
          <cell r="D12">
            <v>827</v>
          </cell>
          <cell r="E12">
            <v>419</v>
          </cell>
          <cell r="F12">
            <v>408</v>
          </cell>
        </row>
        <row r="14">
          <cell r="C14" t="str">
            <v xml:space="preserve"> de 15 a 49 años </v>
          </cell>
          <cell r="D14">
            <v>8011</v>
          </cell>
          <cell r="E14">
            <v>4101</v>
          </cell>
          <cell r="F14">
            <v>3910</v>
          </cell>
        </row>
        <row r="16">
          <cell r="C16" t="str">
            <v>60 años y más</v>
          </cell>
          <cell r="D16">
            <v>2036</v>
          </cell>
          <cell r="E16">
            <v>1136</v>
          </cell>
          <cell r="F16">
            <v>900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tabSelected="1" topLeftCell="M1" zoomScale="55" zoomScaleNormal="55" workbookViewId="0">
      <selection activeCell="AE31" sqref="AE31"/>
    </sheetView>
  </sheetViews>
  <sheetFormatPr defaultColWidth="17.28515625" defaultRowHeight="32.25" customHeight="1"/>
  <cols>
    <col min="1" max="1" width="8.140625" style="92" customWidth="1"/>
    <col min="2" max="2" width="61.85546875" style="92" customWidth="1"/>
    <col min="3" max="3" width="5.28515625" style="92" customWidth="1"/>
    <col min="4" max="4" width="12.85546875" style="92" customWidth="1"/>
    <col min="5" max="5" width="23.7109375" style="92" customWidth="1"/>
    <col min="6" max="6" width="13.140625" style="1" customWidth="1"/>
    <col min="7" max="7" width="12.85546875" style="92" customWidth="1"/>
    <col min="8" max="8" width="18.28515625" style="92" customWidth="1"/>
    <col min="9" max="9" width="3.7109375" style="92" customWidth="1"/>
    <col min="10" max="10" width="15.28515625" style="92" customWidth="1"/>
    <col min="11" max="11" width="17.28515625" style="92" bestFit="1" customWidth="1"/>
    <col min="12" max="12" width="13.28515625" style="92" customWidth="1"/>
    <col min="13" max="13" width="17.28515625" style="92" customWidth="1"/>
    <col min="14" max="14" width="18.28515625" style="92" customWidth="1"/>
    <col min="15" max="25" width="10.7109375" style="92" bestFit="1" customWidth="1"/>
    <col min="26" max="26" width="11.28515625" style="92" customWidth="1"/>
    <col min="27" max="27" width="18.85546875" style="92" customWidth="1"/>
    <col min="28" max="28" width="17.42578125" style="2" customWidth="1"/>
    <col min="29" max="29" width="16.42578125" style="92" customWidth="1"/>
    <col min="30" max="30" width="20.28515625" style="92" customWidth="1"/>
    <col min="31" max="31" width="27.140625" style="92" customWidth="1"/>
    <col min="32" max="32" width="27.7109375" style="92" customWidth="1"/>
    <col min="33" max="33" width="27.42578125" style="92" customWidth="1"/>
    <col min="34" max="34" width="18.7109375" style="92" hidden="1" customWidth="1"/>
    <col min="35" max="35" width="17.28515625" style="92" hidden="1" customWidth="1"/>
    <col min="36" max="36" width="18.28515625" style="92" customWidth="1"/>
    <col min="37" max="16384" width="17.28515625" style="92"/>
  </cols>
  <sheetData>
    <row r="1" spans="1:36" ht="32.25" customHeight="1">
      <c r="A1" s="123" t="s">
        <v>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6" ht="32.25" customHeight="1">
      <c r="A2" s="118" t="s">
        <v>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6" ht="28.35" customHeight="1">
      <c r="A3" s="118" t="s">
        <v>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6" ht="28.35" customHeight="1">
      <c r="A4" s="118" t="s">
        <v>44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9"/>
      <c r="AI4" s="119"/>
    </row>
    <row r="5" spans="1:36" ht="27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9"/>
      <c r="AI5" s="119"/>
    </row>
    <row r="6" spans="1:36" ht="27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3"/>
    </row>
    <row r="7" spans="1:36" ht="16.5" customHeight="1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12"/>
      <c r="AI7" s="112"/>
    </row>
    <row r="8" spans="1:36" ht="32.25" customHeight="1" thickBot="1">
      <c r="A8" s="4"/>
      <c r="B8" s="5"/>
      <c r="C8" s="5"/>
      <c r="D8" s="5"/>
      <c r="E8" s="97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/>
      <c r="AC8" s="5"/>
      <c r="AD8" s="5"/>
      <c r="AE8" s="5"/>
      <c r="AF8" s="8"/>
      <c r="AG8" s="8"/>
      <c r="AH8" s="9"/>
      <c r="AI8" s="10"/>
    </row>
    <row r="9" spans="1:36" ht="32.25" customHeight="1" thickBot="1">
      <c r="A9" s="113" t="s">
        <v>40</v>
      </c>
      <c r="B9" s="114"/>
      <c r="C9" s="124">
        <v>14</v>
      </c>
      <c r="D9" s="125"/>
      <c r="E9" s="126"/>
      <c r="F9" s="115" t="s">
        <v>0</v>
      </c>
      <c r="G9" s="115"/>
      <c r="H9" s="115"/>
      <c r="I9" s="120" t="s">
        <v>74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2"/>
      <c r="AE9" s="116" t="s">
        <v>48</v>
      </c>
      <c r="AF9" s="117"/>
      <c r="AG9" s="90" t="s">
        <v>75</v>
      </c>
      <c r="AH9" s="11" t="s">
        <v>28</v>
      </c>
      <c r="AI9" s="12" t="s">
        <v>29</v>
      </c>
    </row>
    <row r="10" spans="1:36" ht="48" customHeight="1" thickBot="1">
      <c r="A10" s="147" t="s">
        <v>39</v>
      </c>
      <c r="B10" s="148"/>
      <c r="C10" s="127"/>
      <c r="D10" s="128"/>
      <c r="E10" s="129"/>
      <c r="F10" s="149" t="s">
        <v>16</v>
      </c>
      <c r="G10" s="149"/>
      <c r="H10" s="149"/>
      <c r="I10" s="184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6"/>
      <c r="AE10" s="180" t="s">
        <v>34</v>
      </c>
      <c r="AF10" s="181"/>
      <c r="AG10" s="91" t="s">
        <v>76</v>
      </c>
      <c r="AH10" s="13" t="s">
        <v>33</v>
      </c>
      <c r="AI10" s="14">
        <v>3</v>
      </c>
    </row>
    <row r="11" spans="1:36" ht="40.5" customHeight="1" thickBot="1">
      <c r="A11" s="182" t="s">
        <v>1</v>
      </c>
      <c r="B11" s="183"/>
      <c r="C11" s="130" t="s">
        <v>77</v>
      </c>
      <c r="D11" s="131"/>
      <c r="E11" s="132"/>
      <c r="F11" s="132"/>
      <c r="G11" s="132"/>
      <c r="H11" s="132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94"/>
      <c r="AF11" s="94"/>
      <c r="AG11" s="95"/>
      <c r="AH11" s="15"/>
      <c r="AI11" s="16"/>
    </row>
    <row r="12" spans="1:36" s="101" customFormat="1" ht="32.25" customHeight="1" thickBot="1">
      <c r="A12" s="135" t="s">
        <v>2</v>
      </c>
      <c r="B12" s="138" t="s">
        <v>3</v>
      </c>
      <c r="C12" s="139"/>
      <c r="D12" s="144" t="s">
        <v>57</v>
      </c>
      <c r="E12" s="280" t="s">
        <v>58</v>
      </c>
      <c r="F12" s="280"/>
      <c r="G12" s="280"/>
      <c r="H12" s="280"/>
      <c r="I12" s="202"/>
      <c r="J12" s="282" t="s">
        <v>59</v>
      </c>
      <c r="K12" s="283"/>
      <c r="L12" s="283"/>
      <c r="M12" s="284"/>
      <c r="N12" s="187" t="s">
        <v>36</v>
      </c>
      <c r="O12" s="190" t="s">
        <v>17</v>
      </c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2"/>
      <c r="AA12" s="193" t="s">
        <v>18</v>
      </c>
      <c r="AB12" s="195" t="s">
        <v>45</v>
      </c>
      <c r="AC12" s="197" t="s">
        <v>46</v>
      </c>
      <c r="AD12" s="144" t="s">
        <v>30</v>
      </c>
      <c r="AE12" s="200"/>
      <c r="AF12" s="163" t="s">
        <v>20</v>
      </c>
      <c r="AG12" s="163" t="s">
        <v>47</v>
      </c>
      <c r="AH12" s="214" t="s">
        <v>21</v>
      </c>
      <c r="AI12" s="217" t="s">
        <v>22</v>
      </c>
      <c r="AJ12" s="173" t="s">
        <v>23</v>
      </c>
    </row>
    <row r="13" spans="1:36" s="101" customFormat="1" ht="40.5" customHeight="1" thickBot="1">
      <c r="A13" s="136"/>
      <c r="B13" s="140"/>
      <c r="C13" s="141"/>
      <c r="D13" s="145"/>
      <c r="E13" s="280" t="s">
        <v>4</v>
      </c>
      <c r="F13" s="281" t="s">
        <v>55</v>
      </c>
      <c r="G13" s="280" t="s">
        <v>35</v>
      </c>
      <c r="H13" s="280" t="s">
        <v>56</v>
      </c>
      <c r="I13" s="203"/>
      <c r="J13" s="187" t="s">
        <v>27</v>
      </c>
      <c r="K13" s="187" t="s">
        <v>24</v>
      </c>
      <c r="L13" s="187" t="s">
        <v>25</v>
      </c>
      <c r="M13" s="187" t="s">
        <v>26</v>
      </c>
      <c r="N13" s="188"/>
      <c r="O13" s="176" t="s">
        <v>52</v>
      </c>
      <c r="P13" s="176"/>
      <c r="Q13" s="177"/>
      <c r="R13" s="178" t="s">
        <v>51</v>
      </c>
      <c r="S13" s="176"/>
      <c r="T13" s="177"/>
      <c r="U13" s="178" t="s">
        <v>50</v>
      </c>
      <c r="V13" s="176"/>
      <c r="W13" s="177"/>
      <c r="X13" s="178" t="s">
        <v>49</v>
      </c>
      <c r="Y13" s="176"/>
      <c r="Z13" s="177"/>
      <c r="AA13" s="194"/>
      <c r="AB13" s="196"/>
      <c r="AC13" s="198"/>
      <c r="AD13" s="145" t="s">
        <v>32</v>
      </c>
      <c r="AE13" s="179"/>
      <c r="AF13" s="164"/>
      <c r="AG13" s="164"/>
      <c r="AH13" s="215"/>
      <c r="AI13" s="218"/>
      <c r="AJ13" s="174"/>
    </row>
    <row r="14" spans="1:36" s="101" customFormat="1" ht="32.25" customHeight="1" thickBot="1">
      <c r="A14" s="137"/>
      <c r="B14" s="142"/>
      <c r="C14" s="143"/>
      <c r="D14" s="146"/>
      <c r="E14" s="280"/>
      <c r="F14" s="281"/>
      <c r="G14" s="280"/>
      <c r="H14" s="280"/>
      <c r="I14" s="203"/>
      <c r="J14" s="189"/>
      <c r="K14" s="189"/>
      <c r="L14" s="189"/>
      <c r="M14" s="189"/>
      <c r="N14" s="189"/>
      <c r="O14" s="102" t="s">
        <v>5</v>
      </c>
      <c r="P14" s="103" t="s">
        <v>6</v>
      </c>
      <c r="Q14" s="104" t="s">
        <v>7</v>
      </c>
      <c r="R14" s="102" t="s">
        <v>8</v>
      </c>
      <c r="S14" s="103" t="s">
        <v>7</v>
      </c>
      <c r="T14" s="104" t="s">
        <v>9</v>
      </c>
      <c r="U14" s="102" t="s">
        <v>9</v>
      </c>
      <c r="V14" s="103" t="s">
        <v>8</v>
      </c>
      <c r="W14" s="104" t="s">
        <v>10</v>
      </c>
      <c r="X14" s="102" t="s">
        <v>11</v>
      </c>
      <c r="Y14" s="103" t="s">
        <v>12</v>
      </c>
      <c r="Z14" s="104" t="s">
        <v>13</v>
      </c>
      <c r="AA14" s="137"/>
      <c r="AB14" s="137"/>
      <c r="AC14" s="199"/>
      <c r="AD14" s="146" t="s">
        <v>31</v>
      </c>
      <c r="AE14" s="201"/>
      <c r="AF14" s="165"/>
      <c r="AG14" s="165"/>
      <c r="AH14" s="216"/>
      <c r="AI14" s="218"/>
      <c r="AJ14" s="175"/>
    </row>
    <row r="15" spans="1:36" ht="45" customHeight="1" thickBot="1">
      <c r="A15" s="150">
        <v>118</v>
      </c>
      <c r="B15" s="152" t="s">
        <v>60</v>
      </c>
      <c r="C15" s="153"/>
      <c r="D15" s="156" t="s">
        <v>61</v>
      </c>
      <c r="E15" s="158" t="s">
        <v>62</v>
      </c>
      <c r="F15" s="159">
        <v>4</v>
      </c>
      <c r="G15" s="161"/>
      <c r="H15" s="206"/>
      <c r="I15" s="204"/>
      <c r="J15" s="208" t="str">
        <f>[1]Hoja1!C8</f>
        <v xml:space="preserve"> 3 a 5 años</v>
      </c>
      <c r="K15" s="166">
        <f>[1]Hoja1!D8</f>
        <v>925</v>
      </c>
      <c r="L15" s="166">
        <f>[1]Hoja1!E8</f>
        <v>440</v>
      </c>
      <c r="M15" s="168">
        <f>[1]Hoja1!F8</f>
        <v>485</v>
      </c>
      <c r="N15" s="17" t="s">
        <v>14</v>
      </c>
      <c r="O15" s="18">
        <v>2</v>
      </c>
      <c r="P15" s="19">
        <v>2</v>
      </c>
      <c r="Q15" s="20">
        <v>2</v>
      </c>
      <c r="R15" s="21">
        <v>2</v>
      </c>
      <c r="S15" s="22">
        <v>0</v>
      </c>
      <c r="T15" s="23">
        <v>0</v>
      </c>
      <c r="U15" s="21">
        <v>0</v>
      </c>
      <c r="V15" s="22">
        <v>0</v>
      </c>
      <c r="W15" s="23">
        <v>0</v>
      </c>
      <c r="X15" s="24">
        <v>0</v>
      </c>
      <c r="Y15" s="25">
        <v>0</v>
      </c>
      <c r="Z15" s="26">
        <v>0</v>
      </c>
      <c r="AA15" s="27">
        <f t="shared" ref="AA15:AA19" si="0">SUM(O15:Z15)</f>
        <v>8</v>
      </c>
      <c r="AB15" s="28">
        <v>0.15</v>
      </c>
      <c r="AC15" s="29"/>
      <c r="AD15" s="30"/>
      <c r="AE15" s="48"/>
      <c r="AF15" s="32"/>
      <c r="AG15" s="48"/>
      <c r="AH15" s="33"/>
      <c r="AI15" s="34" t="s">
        <v>33</v>
      </c>
      <c r="AJ15" s="35">
        <v>3</v>
      </c>
    </row>
    <row r="16" spans="1:36" ht="43.5" customHeight="1" thickBot="1">
      <c r="A16" s="151"/>
      <c r="B16" s="154"/>
      <c r="C16" s="155"/>
      <c r="D16" s="157"/>
      <c r="E16" s="157"/>
      <c r="F16" s="160"/>
      <c r="G16" s="162"/>
      <c r="H16" s="207"/>
      <c r="I16" s="204"/>
      <c r="J16" s="209"/>
      <c r="K16" s="167"/>
      <c r="L16" s="167"/>
      <c r="M16" s="169"/>
      <c r="N16" s="36" t="s">
        <v>15</v>
      </c>
      <c r="O16" s="37">
        <v>1</v>
      </c>
      <c r="P16" s="38">
        <v>6</v>
      </c>
      <c r="Q16" s="39">
        <v>1</v>
      </c>
      <c r="R16" s="37">
        <v>1</v>
      </c>
      <c r="S16" s="38">
        <v>1</v>
      </c>
      <c r="T16" s="39">
        <v>9</v>
      </c>
      <c r="U16" s="37">
        <v>0</v>
      </c>
      <c r="V16" s="38">
        <v>1</v>
      </c>
      <c r="W16" s="39">
        <v>1</v>
      </c>
      <c r="X16" s="37">
        <v>1</v>
      </c>
      <c r="Y16" s="38">
        <v>2</v>
      </c>
      <c r="Z16" s="39">
        <v>0</v>
      </c>
      <c r="AA16" s="40">
        <f t="shared" si="0"/>
        <v>24</v>
      </c>
      <c r="AB16" s="41">
        <v>0.15</v>
      </c>
      <c r="AC16" s="42"/>
      <c r="AD16" s="43">
        <v>10000</v>
      </c>
      <c r="AE16" s="108">
        <v>1495290.47</v>
      </c>
      <c r="AF16" s="45"/>
      <c r="AG16" s="109">
        <f>AF16/AE16</f>
        <v>0</v>
      </c>
      <c r="AH16" s="46">
        <f>AE16-AG16</f>
        <v>1495290.47</v>
      </c>
      <c r="AI16" s="47"/>
      <c r="AJ16" s="35"/>
    </row>
    <row r="17" spans="1:36" ht="48" customHeight="1" thickBot="1">
      <c r="A17" s="170">
        <v>119</v>
      </c>
      <c r="B17" s="210" t="s">
        <v>63</v>
      </c>
      <c r="C17" s="211"/>
      <c r="D17" s="221">
        <v>3.4</v>
      </c>
      <c r="E17" s="223" t="s">
        <v>64</v>
      </c>
      <c r="F17" s="159">
        <v>14</v>
      </c>
      <c r="G17" s="162"/>
      <c r="H17" s="207"/>
      <c r="I17" s="204"/>
      <c r="J17" s="225" t="str">
        <f>[1]Hoja1!C10</f>
        <v>8 a 14 años</v>
      </c>
      <c r="K17" s="219">
        <f>[1]Hoja1!D10</f>
        <v>2017</v>
      </c>
      <c r="L17" s="219">
        <f>[1]Hoja1!E10</f>
        <v>992</v>
      </c>
      <c r="M17" s="220">
        <f>[1]Hoja1!F10</f>
        <v>1025</v>
      </c>
      <c r="N17" s="17" t="s">
        <v>14</v>
      </c>
      <c r="O17" s="18">
        <v>3</v>
      </c>
      <c r="P17" s="19">
        <v>2</v>
      </c>
      <c r="Q17" s="20">
        <v>4</v>
      </c>
      <c r="R17" s="21">
        <v>2</v>
      </c>
      <c r="S17" s="22">
        <v>0</v>
      </c>
      <c r="T17" s="23">
        <v>0</v>
      </c>
      <c r="U17" s="21">
        <v>0</v>
      </c>
      <c r="V17" s="22">
        <v>0</v>
      </c>
      <c r="W17" s="23">
        <v>0</v>
      </c>
      <c r="X17" s="24">
        <v>0</v>
      </c>
      <c r="Y17" s="25">
        <v>0</v>
      </c>
      <c r="Z17" s="26">
        <v>3</v>
      </c>
      <c r="AA17" s="27">
        <f t="shared" si="0"/>
        <v>14</v>
      </c>
      <c r="AB17" s="28">
        <v>0.25</v>
      </c>
      <c r="AC17" s="29"/>
      <c r="AD17" s="30"/>
      <c r="AE17" s="48"/>
      <c r="AF17" s="32"/>
      <c r="AG17" s="48"/>
      <c r="AH17" s="46"/>
      <c r="AI17" s="34" t="s">
        <v>33</v>
      </c>
      <c r="AJ17" s="35">
        <v>3</v>
      </c>
    </row>
    <row r="18" spans="1:36" ht="67.5" customHeight="1" thickBot="1">
      <c r="A18" s="151"/>
      <c r="B18" s="212"/>
      <c r="C18" s="213"/>
      <c r="D18" s="222"/>
      <c r="E18" s="224"/>
      <c r="F18" s="160"/>
      <c r="G18" s="162"/>
      <c r="H18" s="207"/>
      <c r="I18" s="204"/>
      <c r="J18" s="209"/>
      <c r="K18" s="167"/>
      <c r="L18" s="167"/>
      <c r="M18" s="169"/>
      <c r="N18" s="36" t="s">
        <v>15</v>
      </c>
      <c r="O18" s="37">
        <v>1</v>
      </c>
      <c r="P18" s="38">
        <v>2</v>
      </c>
      <c r="Q18" s="39">
        <v>2</v>
      </c>
      <c r="R18" s="37">
        <v>0</v>
      </c>
      <c r="S18" s="38">
        <v>1</v>
      </c>
      <c r="T18" s="39">
        <v>1</v>
      </c>
      <c r="U18" s="37">
        <v>1</v>
      </c>
      <c r="V18" s="38">
        <v>0</v>
      </c>
      <c r="W18" s="39">
        <v>2</v>
      </c>
      <c r="X18" s="37">
        <v>1</v>
      </c>
      <c r="Y18" s="38">
        <v>2</v>
      </c>
      <c r="Z18" s="39">
        <v>1</v>
      </c>
      <c r="AA18" s="40">
        <f t="shared" si="0"/>
        <v>14</v>
      </c>
      <c r="AB18" s="41">
        <f>AA18*AB17/AA17</f>
        <v>0.25</v>
      </c>
      <c r="AC18" s="42"/>
      <c r="AD18" s="43">
        <v>20000</v>
      </c>
      <c r="AE18" s="107"/>
      <c r="AF18" s="45">
        <v>0</v>
      </c>
      <c r="AG18" s="109" t="e">
        <f>AF18/AE18</f>
        <v>#DIV/0!</v>
      </c>
      <c r="AH18" s="46" t="e">
        <f t="shared" ref="AH18:AH26" si="1">AE18-AG18</f>
        <v>#DIV/0!</v>
      </c>
      <c r="AI18" s="49"/>
      <c r="AJ18" s="35"/>
    </row>
    <row r="19" spans="1:36" ht="48" customHeight="1">
      <c r="A19" s="170">
        <v>120</v>
      </c>
      <c r="B19" s="210" t="s">
        <v>65</v>
      </c>
      <c r="C19" s="211"/>
      <c r="D19" s="221" t="s">
        <v>66</v>
      </c>
      <c r="E19" s="223" t="s">
        <v>67</v>
      </c>
      <c r="F19" s="159">
        <v>24</v>
      </c>
      <c r="G19" s="162"/>
      <c r="H19" s="207"/>
      <c r="I19" s="204"/>
      <c r="J19" s="225" t="str">
        <f>[1]Hoja1!C12</f>
        <v xml:space="preserve"> 15 a 17 años</v>
      </c>
      <c r="K19" s="226">
        <f>[1]Hoja1!D12</f>
        <v>827</v>
      </c>
      <c r="L19" s="226">
        <f>[1]Hoja1!E12</f>
        <v>419</v>
      </c>
      <c r="M19" s="228">
        <f>[1]Hoja1!F12</f>
        <v>408</v>
      </c>
      <c r="N19" s="17" t="s">
        <v>14</v>
      </c>
      <c r="O19" s="18">
        <v>2</v>
      </c>
      <c r="P19" s="19">
        <v>2</v>
      </c>
      <c r="Q19" s="20">
        <v>2</v>
      </c>
      <c r="R19" s="21">
        <v>2</v>
      </c>
      <c r="S19" s="22">
        <v>2</v>
      </c>
      <c r="T19" s="23">
        <v>2</v>
      </c>
      <c r="U19" s="21">
        <v>2</v>
      </c>
      <c r="V19" s="22">
        <v>2</v>
      </c>
      <c r="W19" s="23">
        <v>2</v>
      </c>
      <c r="X19" s="24">
        <v>2</v>
      </c>
      <c r="Y19" s="25">
        <v>2</v>
      </c>
      <c r="Z19" s="26">
        <v>2</v>
      </c>
      <c r="AA19" s="27">
        <f t="shared" si="0"/>
        <v>24</v>
      </c>
      <c r="AB19" s="28">
        <v>0.25</v>
      </c>
      <c r="AC19" s="29"/>
      <c r="AD19" s="30"/>
      <c r="AE19" s="48"/>
      <c r="AF19" s="32"/>
      <c r="AG19" s="48"/>
      <c r="AH19" s="46"/>
      <c r="AI19" s="34" t="s">
        <v>33</v>
      </c>
      <c r="AJ19" s="35">
        <v>3</v>
      </c>
    </row>
    <row r="20" spans="1:36" ht="48" customHeight="1" thickBot="1">
      <c r="A20" s="151"/>
      <c r="B20" s="212"/>
      <c r="C20" s="213"/>
      <c r="D20" s="222"/>
      <c r="E20" s="224"/>
      <c r="F20" s="160"/>
      <c r="G20" s="162"/>
      <c r="H20" s="207"/>
      <c r="I20" s="204"/>
      <c r="J20" s="209"/>
      <c r="K20" s="227"/>
      <c r="L20" s="227"/>
      <c r="M20" s="229"/>
      <c r="N20" s="36" t="s">
        <v>15</v>
      </c>
      <c r="O20" s="37">
        <v>4</v>
      </c>
      <c r="P20" s="38">
        <v>5</v>
      </c>
      <c r="Q20" s="39">
        <v>1</v>
      </c>
      <c r="R20" s="37">
        <v>1</v>
      </c>
      <c r="S20" s="38">
        <v>2</v>
      </c>
      <c r="T20" s="39">
        <v>3</v>
      </c>
      <c r="U20" s="37">
        <v>4</v>
      </c>
      <c r="V20" s="38">
        <v>1</v>
      </c>
      <c r="W20" s="39">
        <v>6</v>
      </c>
      <c r="X20" s="37">
        <v>2</v>
      </c>
      <c r="Y20" s="38">
        <v>2</v>
      </c>
      <c r="Z20" s="39">
        <v>3</v>
      </c>
      <c r="AA20" s="40">
        <f t="shared" ref="AA20:AA30" si="2">SUM(O20:Z20)</f>
        <v>34</v>
      </c>
      <c r="AB20" s="41">
        <v>0.25</v>
      </c>
      <c r="AC20" s="42"/>
      <c r="AD20" s="43">
        <v>30000</v>
      </c>
      <c r="AE20" s="106"/>
      <c r="AF20" s="45">
        <v>0</v>
      </c>
      <c r="AG20" s="109" t="e">
        <f>AF20/AE20</f>
        <v>#DIV/0!</v>
      </c>
      <c r="AH20" s="46" t="e">
        <f t="shared" si="1"/>
        <v>#DIV/0!</v>
      </c>
      <c r="AI20" s="47"/>
      <c r="AJ20" s="35"/>
    </row>
    <row r="21" spans="1:36" ht="47.25" customHeight="1">
      <c r="A21" s="170">
        <v>121</v>
      </c>
      <c r="B21" s="171" t="s">
        <v>68</v>
      </c>
      <c r="C21" s="172"/>
      <c r="D21" s="158" t="s">
        <v>69</v>
      </c>
      <c r="E21" s="158" t="s">
        <v>70</v>
      </c>
      <c r="F21" s="159">
        <v>6</v>
      </c>
      <c r="G21" s="162"/>
      <c r="H21" s="207"/>
      <c r="I21" s="204"/>
      <c r="J21" s="225" t="str">
        <f>[1]Hoja1!C14</f>
        <v xml:space="preserve"> de 15 a 49 años </v>
      </c>
      <c r="K21" s="226">
        <f>[1]Hoja1!D14</f>
        <v>8011</v>
      </c>
      <c r="L21" s="226">
        <f>[1]Hoja1!E14</f>
        <v>4101</v>
      </c>
      <c r="M21" s="228">
        <f>[1]Hoja1!F14</f>
        <v>3910</v>
      </c>
      <c r="N21" s="17" t="s">
        <v>14</v>
      </c>
      <c r="O21" s="18">
        <v>2</v>
      </c>
      <c r="P21" s="19">
        <v>2</v>
      </c>
      <c r="Q21" s="20">
        <v>2</v>
      </c>
      <c r="R21" s="21">
        <v>0</v>
      </c>
      <c r="S21" s="22">
        <v>0</v>
      </c>
      <c r="T21" s="23">
        <v>0</v>
      </c>
      <c r="U21" s="21">
        <v>0</v>
      </c>
      <c r="V21" s="22">
        <v>0</v>
      </c>
      <c r="W21" s="23">
        <v>0</v>
      </c>
      <c r="X21" s="24">
        <v>0</v>
      </c>
      <c r="Y21" s="25">
        <v>0</v>
      </c>
      <c r="Z21" s="26">
        <v>0</v>
      </c>
      <c r="AA21" s="27">
        <f t="shared" si="2"/>
        <v>6</v>
      </c>
      <c r="AB21" s="28">
        <v>0.15</v>
      </c>
      <c r="AC21" s="29"/>
      <c r="AD21" s="30"/>
      <c r="AE21" s="48"/>
      <c r="AF21" s="32"/>
      <c r="AG21" s="48"/>
      <c r="AH21" s="46"/>
      <c r="AI21" s="230"/>
      <c r="AJ21" s="232"/>
    </row>
    <row r="22" spans="1:36" ht="44.25" customHeight="1" thickBot="1">
      <c r="A22" s="151"/>
      <c r="B22" s="154"/>
      <c r="C22" s="155"/>
      <c r="D22" s="157"/>
      <c r="E22" s="157"/>
      <c r="F22" s="160"/>
      <c r="G22" s="162"/>
      <c r="H22" s="207"/>
      <c r="I22" s="204"/>
      <c r="J22" s="209"/>
      <c r="K22" s="227"/>
      <c r="L22" s="227"/>
      <c r="M22" s="229"/>
      <c r="N22" s="36" t="s">
        <v>15</v>
      </c>
      <c r="O22" s="37">
        <v>1</v>
      </c>
      <c r="P22" s="38">
        <v>1</v>
      </c>
      <c r="Q22" s="39">
        <v>1</v>
      </c>
      <c r="R22" s="37">
        <v>0</v>
      </c>
      <c r="S22" s="38">
        <v>2</v>
      </c>
      <c r="T22" s="39">
        <v>3</v>
      </c>
      <c r="U22" s="37">
        <v>0</v>
      </c>
      <c r="V22" s="38">
        <v>0</v>
      </c>
      <c r="W22" s="39">
        <v>1</v>
      </c>
      <c r="X22" s="37">
        <v>2</v>
      </c>
      <c r="Y22" s="38">
        <v>1</v>
      </c>
      <c r="Z22" s="39">
        <v>0</v>
      </c>
      <c r="AA22" s="40">
        <f t="shared" si="2"/>
        <v>12</v>
      </c>
      <c r="AB22" s="41">
        <v>0.15</v>
      </c>
      <c r="AC22" s="42"/>
      <c r="AD22" s="43">
        <v>50000</v>
      </c>
      <c r="AE22" s="106">
        <v>0</v>
      </c>
      <c r="AF22" s="45">
        <v>0</v>
      </c>
      <c r="AG22" s="109"/>
      <c r="AH22" s="46">
        <f t="shared" si="1"/>
        <v>0</v>
      </c>
      <c r="AI22" s="230"/>
      <c r="AJ22" s="232"/>
    </row>
    <row r="23" spans="1:36" ht="57.75" customHeight="1">
      <c r="A23" s="170">
        <v>122</v>
      </c>
      <c r="B23" s="171" t="s">
        <v>71</v>
      </c>
      <c r="C23" s="172"/>
      <c r="D23" s="158" t="s">
        <v>72</v>
      </c>
      <c r="E23" s="158" t="s">
        <v>73</v>
      </c>
      <c r="F23" s="159">
        <v>12</v>
      </c>
      <c r="G23" s="162"/>
      <c r="H23" s="207"/>
      <c r="I23" s="204"/>
      <c r="J23" s="225" t="str">
        <f>[1]Hoja1!C16</f>
        <v>60 años y más</v>
      </c>
      <c r="K23" s="226">
        <f>[1]Hoja1!D16</f>
        <v>2036</v>
      </c>
      <c r="L23" s="226">
        <f>[1]Hoja1!E16</f>
        <v>1136</v>
      </c>
      <c r="M23" s="228">
        <f>[1]Hoja1!F16</f>
        <v>900</v>
      </c>
      <c r="N23" s="17" t="s">
        <v>14</v>
      </c>
      <c r="O23" s="18">
        <v>1</v>
      </c>
      <c r="P23" s="19">
        <v>1</v>
      </c>
      <c r="Q23" s="20">
        <v>1</v>
      </c>
      <c r="R23" s="21">
        <v>1</v>
      </c>
      <c r="S23" s="22">
        <v>1</v>
      </c>
      <c r="T23" s="23">
        <v>1</v>
      </c>
      <c r="U23" s="21">
        <v>1</v>
      </c>
      <c r="V23" s="22">
        <v>1</v>
      </c>
      <c r="W23" s="23">
        <v>1</v>
      </c>
      <c r="X23" s="24">
        <v>1</v>
      </c>
      <c r="Y23" s="25">
        <v>1</v>
      </c>
      <c r="Z23" s="26">
        <v>1</v>
      </c>
      <c r="AA23" s="27">
        <f>SUM(O23:Z23)</f>
        <v>12</v>
      </c>
      <c r="AB23" s="28">
        <v>0.2</v>
      </c>
      <c r="AC23" s="29"/>
      <c r="AD23" s="30"/>
      <c r="AE23" s="48"/>
      <c r="AF23" s="32"/>
      <c r="AG23" s="48"/>
      <c r="AH23" s="46"/>
      <c r="AI23" s="230"/>
      <c r="AJ23" s="232"/>
    </row>
    <row r="24" spans="1:36" ht="57.75" customHeight="1" thickBot="1">
      <c r="A24" s="151"/>
      <c r="B24" s="154"/>
      <c r="C24" s="155"/>
      <c r="D24" s="157"/>
      <c r="E24" s="157"/>
      <c r="F24" s="160"/>
      <c r="G24" s="162"/>
      <c r="H24" s="207"/>
      <c r="I24" s="204"/>
      <c r="J24" s="209"/>
      <c r="K24" s="227"/>
      <c r="L24" s="227"/>
      <c r="M24" s="229"/>
      <c r="N24" s="36" t="s">
        <v>15</v>
      </c>
      <c r="O24" s="37">
        <v>1</v>
      </c>
      <c r="P24" s="38">
        <v>1</v>
      </c>
      <c r="Q24" s="39">
        <v>1</v>
      </c>
      <c r="R24" s="37">
        <v>0</v>
      </c>
      <c r="S24" s="38">
        <v>1</v>
      </c>
      <c r="T24" s="39">
        <v>1</v>
      </c>
      <c r="U24" s="37">
        <v>1</v>
      </c>
      <c r="V24" s="38">
        <v>1</v>
      </c>
      <c r="W24" s="39">
        <v>1</v>
      </c>
      <c r="X24" s="37">
        <v>2</v>
      </c>
      <c r="Y24" s="38">
        <v>1</v>
      </c>
      <c r="Z24" s="39"/>
      <c r="AA24" s="40">
        <f t="shared" ref="AA24" si="3">SUM(O24:Z24)</f>
        <v>11</v>
      </c>
      <c r="AB24" s="41">
        <f>AA24*AB23/AA23</f>
        <v>0.18333333333333335</v>
      </c>
      <c r="AC24" s="42"/>
      <c r="AD24" s="43"/>
      <c r="AE24" s="44"/>
      <c r="AF24" s="45"/>
      <c r="AG24" s="44"/>
      <c r="AH24" s="46">
        <f t="shared" ref="AH24" si="4">AE24-AG24</f>
        <v>0</v>
      </c>
      <c r="AI24" s="230"/>
      <c r="AJ24" s="232"/>
    </row>
    <row r="25" spans="1:36" ht="47.25" customHeight="1">
      <c r="A25" s="263"/>
      <c r="B25" s="238"/>
      <c r="C25" s="238"/>
      <c r="D25" s="239"/>
      <c r="E25" s="239"/>
      <c r="F25" s="240"/>
      <c r="G25" s="162"/>
      <c r="H25" s="207"/>
      <c r="I25" s="204"/>
      <c r="J25" s="234"/>
      <c r="K25" s="226"/>
      <c r="L25" s="226"/>
      <c r="M25" s="236"/>
      <c r="N25" s="17" t="s">
        <v>14</v>
      </c>
      <c r="O25" s="18"/>
      <c r="P25" s="19"/>
      <c r="Q25" s="20"/>
      <c r="R25" s="21"/>
      <c r="S25" s="22"/>
      <c r="T25" s="23"/>
      <c r="U25" s="21"/>
      <c r="V25" s="22"/>
      <c r="W25" s="23"/>
      <c r="X25" s="24"/>
      <c r="Y25" s="25"/>
      <c r="Z25" s="26"/>
      <c r="AA25" s="27">
        <f>SUM(O25:Z25)</f>
        <v>0</v>
      </c>
      <c r="AB25" s="28"/>
      <c r="AC25" s="29"/>
      <c r="AD25" s="30"/>
      <c r="AE25" s="48"/>
      <c r="AF25" s="32"/>
      <c r="AG25" s="48"/>
      <c r="AH25" s="46"/>
      <c r="AI25" s="231"/>
      <c r="AJ25" s="233"/>
    </row>
    <row r="26" spans="1:36" ht="47.25" customHeight="1" thickBot="1">
      <c r="A26" s="264"/>
      <c r="B26" s="238"/>
      <c r="C26" s="238"/>
      <c r="D26" s="239"/>
      <c r="E26" s="239"/>
      <c r="F26" s="240"/>
      <c r="G26" s="162"/>
      <c r="H26" s="207"/>
      <c r="I26" s="204"/>
      <c r="J26" s="235"/>
      <c r="K26" s="227"/>
      <c r="L26" s="227"/>
      <c r="M26" s="237"/>
      <c r="N26" s="36" t="s">
        <v>15</v>
      </c>
      <c r="O26" s="37"/>
      <c r="P26" s="38"/>
      <c r="Q26" s="39"/>
      <c r="R26" s="37"/>
      <c r="S26" s="38"/>
      <c r="T26" s="39"/>
      <c r="U26" s="37"/>
      <c r="V26" s="38"/>
      <c r="W26" s="39"/>
      <c r="X26" s="37"/>
      <c r="Y26" s="38"/>
      <c r="Z26" s="39"/>
      <c r="AA26" s="40">
        <f t="shared" si="2"/>
        <v>0</v>
      </c>
      <c r="AB26" s="41"/>
      <c r="AC26" s="42"/>
      <c r="AD26" s="43"/>
      <c r="AE26" s="44"/>
      <c r="AF26" s="45"/>
      <c r="AG26" s="44"/>
      <c r="AH26" s="46">
        <f t="shared" si="1"/>
        <v>0</v>
      </c>
      <c r="AI26" s="257" t="s">
        <v>33</v>
      </c>
      <c r="AJ26" s="260"/>
    </row>
    <row r="27" spans="1:36" ht="48" customHeight="1">
      <c r="A27" s="263"/>
      <c r="B27" s="238"/>
      <c r="C27" s="265"/>
      <c r="D27" s="239"/>
      <c r="E27" s="239"/>
      <c r="F27" s="240"/>
      <c r="G27" s="162"/>
      <c r="H27" s="207"/>
      <c r="I27" s="204"/>
      <c r="J27" s="266"/>
      <c r="K27" s="242"/>
      <c r="L27" s="242"/>
      <c r="M27" s="244"/>
      <c r="N27" s="17" t="s">
        <v>14</v>
      </c>
      <c r="O27" s="18"/>
      <c r="P27" s="19"/>
      <c r="Q27" s="20"/>
      <c r="R27" s="21"/>
      <c r="S27" s="22"/>
      <c r="T27" s="23"/>
      <c r="U27" s="21"/>
      <c r="V27" s="22"/>
      <c r="W27" s="23"/>
      <c r="X27" s="24"/>
      <c r="Y27" s="25"/>
      <c r="Z27" s="26"/>
      <c r="AA27" s="27">
        <f>SUM(O27:Z27)</f>
        <v>0</v>
      </c>
      <c r="AB27" s="28"/>
      <c r="AC27" s="29"/>
      <c r="AD27" s="30"/>
      <c r="AE27" s="48"/>
      <c r="AF27" s="50"/>
      <c r="AG27" s="48"/>
      <c r="AH27" s="51"/>
      <c r="AI27" s="258"/>
      <c r="AJ27" s="261"/>
    </row>
    <row r="28" spans="1:36" ht="48" customHeight="1" thickBot="1">
      <c r="A28" s="264"/>
      <c r="B28" s="265"/>
      <c r="C28" s="265"/>
      <c r="D28" s="239"/>
      <c r="E28" s="239"/>
      <c r="F28" s="240"/>
      <c r="G28" s="162"/>
      <c r="H28" s="207"/>
      <c r="I28" s="204"/>
      <c r="J28" s="267"/>
      <c r="K28" s="243"/>
      <c r="L28" s="243"/>
      <c r="M28" s="245"/>
      <c r="N28" s="36" t="s">
        <v>15</v>
      </c>
      <c r="O28" s="37"/>
      <c r="P28" s="38"/>
      <c r="Q28" s="39"/>
      <c r="R28" s="37"/>
      <c r="S28" s="38"/>
      <c r="T28" s="39"/>
      <c r="U28" s="37"/>
      <c r="V28" s="38"/>
      <c r="W28" s="39"/>
      <c r="X28" s="37"/>
      <c r="Y28" s="38"/>
      <c r="Z28" s="39"/>
      <c r="AA28" s="40">
        <f t="shared" si="2"/>
        <v>0</v>
      </c>
      <c r="AB28" s="41"/>
      <c r="AC28" s="42"/>
      <c r="AD28" s="43"/>
      <c r="AE28" s="52"/>
      <c r="AF28" s="53"/>
      <c r="AG28" s="52"/>
      <c r="AH28" s="51"/>
      <c r="AI28" s="259"/>
      <c r="AJ28" s="262"/>
    </row>
    <row r="29" spans="1:36" ht="32.25" customHeight="1">
      <c r="A29" s="246"/>
      <c r="B29" s="248"/>
      <c r="C29" s="249"/>
      <c r="D29" s="251"/>
      <c r="E29" s="239"/>
      <c r="F29" s="240"/>
      <c r="G29" s="162"/>
      <c r="H29" s="207"/>
      <c r="I29" s="204"/>
      <c r="J29" s="270" t="s">
        <v>24</v>
      </c>
      <c r="K29" s="272">
        <f>SUM(K19:K28)</f>
        <v>10874</v>
      </c>
      <c r="L29" s="272">
        <f t="shared" ref="L29:M29" si="5">SUM(L19:L28)</f>
        <v>5656</v>
      </c>
      <c r="M29" s="274">
        <f t="shared" si="5"/>
        <v>5218</v>
      </c>
      <c r="N29" s="54"/>
      <c r="O29" s="18"/>
      <c r="P29" s="19"/>
      <c r="Q29" s="20"/>
      <c r="R29" s="21"/>
      <c r="S29" s="22"/>
      <c r="T29" s="23"/>
      <c r="U29" s="21"/>
      <c r="V29" s="22"/>
      <c r="W29" s="23"/>
      <c r="X29" s="21"/>
      <c r="Y29" s="22"/>
      <c r="Z29" s="23"/>
      <c r="AA29" s="55">
        <f t="shared" si="2"/>
        <v>0</v>
      </c>
      <c r="AB29" s="56"/>
      <c r="AC29" s="57"/>
      <c r="AD29" s="30"/>
      <c r="AE29" s="31"/>
      <c r="AF29" s="50"/>
      <c r="AG29" s="31"/>
      <c r="AH29" s="51"/>
      <c r="AI29" s="276"/>
      <c r="AJ29" s="241"/>
    </row>
    <row r="30" spans="1:36" ht="32.25" customHeight="1" thickBot="1">
      <c r="A30" s="247"/>
      <c r="B30" s="250"/>
      <c r="C30" s="250"/>
      <c r="D30" s="252"/>
      <c r="E30" s="253"/>
      <c r="F30" s="254"/>
      <c r="G30" s="255"/>
      <c r="H30" s="256"/>
      <c r="I30" s="205"/>
      <c r="J30" s="271"/>
      <c r="K30" s="273"/>
      <c r="L30" s="273"/>
      <c r="M30" s="275"/>
      <c r="N30" s="58"/>
      <c r="O30" s="59"/>
      <c r="P30" s="60"/>
      <c r="Q30" s="61"/>
      <c r="R30" s="62"/>
      <c r="S30" s="63"/>
      <c r="T30" s="64"/>
      <c r="U30" s="62"/>
      <c r="V30" s="63"/>
      <c r="W30" s="64"/>
      <c r="X30" s="62"/>
      <c r="Y30" s="63"/>
      <c r="Z30" s="64"/>
      <c r="AA30" s="65">
        <f t="shared" si="2"/>
        <v>0</v>
      </c>
      <c r="AB30" s="66"/>
      <c r="AC30" s="67"/>
      <c r="AD30" s="43"/>
      <c r="AE30" s="52"/>
      <c r="AF30" s="53"/>
      <c r="AG30" s="52"/>
      <c r="AH30" s="51"/>
      <c r="AI30" s="277"/>
      <c r="AJ30" s="241"/>
    </row>
    <row r="31" spans="1:36" ht="47.25" customHeight="1" thickBot="1">
      <c r="A31" s="68"/>
      <c r="B31" s="69"/>
      <c r="C31" s="69"/>
      <c r="D31" s="68"/>
      <c r="E31" s="68"/>
      <c r="F31" s="70"/>
      <c r="G31" s="71"/>
      <c r="H31" s="71"/>
      <c r="I31" s="72"/>
      <c r="J31" s="72"/>
      <c r="K31" s="72"/>
      <c r="L31" s="73"/>
      <c r="M31" s="74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5"/>
      <c r="AA31" s="76" t="s">
        <v>37</v>
      </c>
      <c r="AB31" s="87">
        <f>+AB15+AB17+AB19+AB21+AB23+AB25+AB27</f>
        <v>1</v>
      </c>
      <c r="AC31" s="89">
        <f>AB15+AB18+AB20+AB21+AB24</f>
        <v>0.98333333333333339</v>
      </c>
      <c r="AD31" s="88" t="s">
        <v>38</v>
      </c>
      <c r="AE31" s="110"/>
      <c r="AF31" s="78">
        <f>+AF16+AF18+AF20+AF22+AF24+AF26</f>
        <v>0</v>
      </c>
      <c r="AG31" s="111" t="e">
        <f>AG16+AG18+AG20</f>
        <v>#DIV/0!</v>
      </c>
      <c r="AH31" s="77"/>
      <c r="AI31" s="77"/>
    </row>
    <row r="32" spans="1:36" ht="18">
      <c r="A32" s="72"/>
      <c r="B32" s="72"/>
      <c r="C32" s="72"/>
      <c r="D32" s="72"/>
      <c r="E32" s="72"/>
      <c r="F32" s="79"/>
      <c r="G32" s="72"/>
      <c r="H32" s="72"/>
      <c r="I32" s="72"/>
      <c r="J32" s="72"/>
      <c r="K32" s="72"/>
      <c r="L32" s="73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80"/>
      <c r="AC32" s="72"/>
      <c r="AD32" s="72"/>
      <c r="AE32" s="72"/>
      <c r="AF32" s="72"/>
      <c r="AG32" s="72"/>
    </row>
    <row r="33" spans="1:33" ht="18">
      <c r="A33" s="72"/>
      <c r="B33" s="72"/>
      <c r="C33" s="72"/>
      <c r="D33" s="72"/>
      <c r="I33" s="72"/>
      <c r="J33" s="72"/>
      <c r="K33" s="72"/>
      <c r="L33" s="73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C33" s="72"/>
      <c r="AD33" s="72"/>
      <c r="AE33" s="72"/>
      <c r="AF33" s="72"/>
      <c r="AG33" s="72"/>
    </row>
    <row r="34" spans="1:33" ht="18">
      <c r="A34" s="72"/>
      <c r="B34" s="74"/>
      <c r="C34" s="74"/>
      <c r="D34" s="74"/>
      <c r="E34" s="93"/>
      <c r="F34" s="81"/>
      <c r="G34" s="93"/>
      <c r="H34" s="93"/>
      <c r="I34" s="82"/>
      <c r="J34" s="83"/>
      <c r="K34" s="73"/>
      <c r="L34" s="73"/>
      <c r="M34" s="72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2"/>
      <c r="AA34" s="72"/>
      <c r="AC34" s="72"/>
      <c r="AD34" s="72"/>
      <c r="AE34" s="72"/>
      <c r="AF34" s="72"/>
      <c r="AG34" s="72"/>
    </row>
    <row r="35" spans="1:33" ht="18">
      <c r="A35" s="72"/>
      <c r="B35" s="268"/>
      <c r="C35" s="268"/>
      <c r="D35" s="268"/>
      <c r="E35" s="93"/>
      <c r="F35" s="85"/>
      <c r="G35" s="82"/>
      <c r="H35" s="82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72"/>
      <c r="AA35" s="72"/>
      <c r="AC35" s="72"/>
      <c r="AD35" s="72"/>
      <c r="AE35" s="72"/>
      <c r="AF35" s="72"/>
      <c r="AG35" s="72"/>
    </row>
    <row r="36" spans="1:33" ht="18">
      <c r="A36" s="72"/>
      <c r="B36" s="279"/>
      <c r="C36" s="279"/>
      <c r="D36" s="279"/>
      <c r="E36" s="93"/>
      <c r="F36" s="85"/>
      <c r="G36" s="82"/>
      <c r="H36" s="82"/>
      <c r="I36" s="269"/>
      <c r="J36" s="269"/>
      <c r="K36" s="269"/>
      <c r="L36" s="269"/>
      <c r="M36" s="269"/>
      <c r="N36" s="93"/>
      <c r="O36" s="82"/>
      <c r="P36" s="74"/>
      <c r="Q36" s="74"/>
      <c r="R36" s="269"/>
      <c r="S36" s="269"/>
      <c r="T36" s="269"/>
      <c r="U36" s="269"/>
      <c r="V36" s="269"/>
      <c r="W36" s="269"/>
      <c r="X36" s="269"/>
      <c r="Y36" s="269"/>
      <c r="Z36" s="72"/>
      <c r="AA36" s="72"/>
      <c r="AB36" s="80"/>
      <c r="AC36" s="72"/>
      <c r="AD36" s="72"/>
      <c r="AE36" s="72"/>
      <c r="AF36" s="72"/>
      <c r="AG36" s="72"/>
    </row>
    <row r="37" spans="1:33" ht="18">
      <c r="A37" s="72"/>
      <c r="B37" s="92" t="s">
        <v>42</v>
      </c>
      <c r="F37" s="79"/>
      <c r="G37" s="84"/>
      <c r="H37" s="84"/>
      <c r="I37" s="112" t="s">
        <v>41</v>
      </c>
      <c r="J37" s="112"/>
      <c r="K37" s="112"/>
      <c r="L37" s="112"/>
      <c r="M37" s="112"/>
      <c r="O37" s="84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80"/>
      <c r="AC37" s="72"/>
      <c r="AD37" s="72"/>
      <c r="AE37" s="72"/>
      <c r="AF37" s="72"/>
      <c r="AG37" s="72"/>
    </row>
    <row r="38" spans="1:33" ht="18">
      <c r="A38" s="72"/>
      <c r="F38" s="79"/>
      <c r="G38" s="84"/>
      <c r="H38" s="84"/>
      <c r="I38" s="72"/>
      <c r="J38" s="72"/>
      <c r="K38" s="72"/>
      <c r="L38" s="72"/>
      <c r="M38" s="72"/>
      <c r="O38" s="84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80"/>
      <c r="AC38" s="72"/>
      <c r="AD38" s="72"/>
      <c r="AE38" s="72"/>
      <c r="AF38" s="72"/>
      <c r="AG38" s="72"/>
    </row>
    <row r="39" spans="1:33" ht="18">
      <c r="A39" s="72"/>
      <c r="F39" s="79"/>
      <c r="G39" s="84"/>
      <c r="H39" s="84"/>
      <c r="I39" s="72"/>
      <c r="J39" s="72"/>
      <c r="K39" s="72"/>
      <c r="L39" s="72"/>
      <c r="M39" s="72"/>
      <c r="O39" s="84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80"/>
      <c r="AC39" s="72"/>
      <c r="AD39" s="72"/>
      <c r="AE39" s="72"/>
      <c r="AF39" s="72"/>
      <c r="AG39" s="72"/>
    </row>
    <row r="40" spans="1:33" ht="18">
      <c r="A40" s="72"/>
      <c r="B40" s="105"/>
      <c r="C40" s="72"/>
      <c r="F40" s="98"/>
      <c r="I40" s="133"/>
      <c r="J40" s="133"/>
      <c r="K40" s="133"/>
      <c r="L40" s="133"/>
      <c r="M40" s="133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80"/>
      <c r="AC40" s="72"/>
      <c r="AD40" s="72"/>
      <c r="AE40" s="72"/>
      <c r="AF40" s="72"/>
      <c r="AG40" s="72"/>
    </row>
    <row r="41" spans="1:33" ht="18">
      <c r="A41" s="72"/>
      <c r="B41" s="74" t="s">
        <v>79</v>
      </c>
      <c r="C41" s="74"/>
      <c r="D41" s="74"/>
      <c r="E41" s="74"/>
      <c r="F41" s="99"/>
      <c r="I41" s="269" t="s">
        <v>79</v>
      </c>
      <c r="J41" s="269"/>
      <c r="K41" s="269"/>
      <c r="L41" s="269"/>
      <c r="M41" s="269"/>
      <c r="N41" s="74"/>
      <c r="O41" s="74"/>
      <c r="P41" s="74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80"/>
      <c r="AC41" s="72"/>
      <c r="AD41" s="72"/>
      <c r="AE41" s="72"/>
      <c r="AF41" s="72"/>
      <c r="AG41" s="72"/>
    </row>
    <row r="42" spans="1:33" ht="18">
      <c r="A42" s="72"/>
      <c r="B42" s="93" t="s">
        <v>78</v>
      </c>
      <c r="C42" s="93"/>
      <c r="D42" s="93"/>
      <c r="E42" s="93"/>
      <c r="F42" s="100"/>
      <c r="I42" s="269" t="s">
        <v>78</v>
      </c>
      <c r="J42" s="269"/>
      <c r="K42" s="269"/>
      <c r="L42" s="269"/>
      <c r="M42" s="269"/>
      <c r="N42" s="93"/>
      <c r="O42" s="93"/>
      <c r="P42" s="93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80"/>
      <c r="AC42" s="84"/>
      <c r="AD42" s="84"/>
      <c r="AE42" s="84"/>
      <c r="AF42" s="72"/>
      <c r="AG42" s="72"/>
    </row>
    <row r="43" spans="1:33" ht="32.25" customHeight="1">
      <c r="A43" s="72"/>
      <c r="B43" s="93"/>
      <c r="C43" s="93"/>
      <c r="D43" s="93"/>
      <c r="E43" s="93"/>
      <c r="F43" s="81" t="s">
        <v>19</v>
      </c>
      <c r="G43" s="93"/>
      <c r="H43" s="93"/>
      <c r="I43" s="74"/>
      <c r="J43" s="74"/>
      <c r="K43" s="74"/>
      <c r="L43" s="74"/>
      <c r="M43" s="93"/>
      <c r="N43" s="93"/>
      <c r="O43" s="93"/>
      <c r="P43" s="93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80"/>
      <c r="AF43" s="72"/>
      <c r="AG43" s="72"/>
    </row>
    <row r="44" spans="1:33" ht="32.25" customHeight="1">
      <c r="A44" s="72"/>
      <c r="F44" s="79"/>
      <c r="G44" s="84"/>
      <c r="H44" s="84"/>
      <c r="I44" s="72"/>
      <c r="J44" s="72"/>
      <c r="K44" s="72"/>
      <c r="L44" s="72"/>
      <c r="M44" s="72"/>
      <c r="O44" s="84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80"/>
      <c r="AC44" s="84"/>
      <c r="AD44" s="84"/>
      <c r="AE44" s="84"/>
      <c r="AF44" s="72"/>
      <c r="AG44" s="72"/>
    </row>
    <row r="45" spans="1:33" ht="32.25" customHeight="1">
      <c r="A45" s="72"/>
      <c r="B45" s="72"/>
      <c r="C45" s="84"/>
      <c r="D45" s="84"/>
      <c r="E45" s="72"/>
      <c r="F45" s="79"/>
      <c r="G45" s="72"/>
      <c r="H45" s="72"/>
      <c r="I45" s="72"/>
      <c r="J45" s="72"/>
      <c r="K45" s="72"/>
      <c r="L45" s="72"/>
      <c r="M45" s="72"/>
      <c r="N45" s="72"/>
      <c r="O45" s="84"/>
      <c r="P45" s="84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84"/>
      <c r="AB45" s="86"/>
      <c r="AC45" s="72"/>
      <c r="AD45" s="72"/>
      <c r="AE45" s="72"/>
      <c r="AF45" s="72"/>
      <c r="AG45" s="72"/>
    </row>
    <row r="46" spans="1:33" ht="32.25" customHeight="1">
      <c r="A46" s="72"/>
      <c r="X46" s="72"/>
    </row>
    <row r="47" spans="1:33" ht="32.25" customHeight="1">
      <c r="A47" s="72"/>
      <c r="R47" s="278"/>
      <c r="S47" s="278"/>
      <c r="T47" s="278"/>
      <c r="U47" s="278"/>
      <c r="V47" s="278"/>
      <c r="W47" s="278"/>
      <c r="X47" s="278"/>
      <c r="Y47" s="278"/>
      <c r="Z47" s="84"/>
      <c r="AA47" s="84"/>
      <c r="AB47" s="86"/>
    </row>
    <row r="48" spans="1:33" ht="32.25" customHeight="1">
      <c r="A48" s="72"/>
      <c r="R48" s="112"/>
      <c r="S48" s="112"/>
      <c r="T48" s="112"/>
      <c r="U48" s="112"/>
      <c r="V48" s="112"/>
      <c r="W48" s="112"/>
      <c r="X48" s="112"/>
      <c r="Y48" s="112"/>
      <c r="Z48" s="72"/>
      <c r="AA48" s="72"/>
      <c r="AB48" s="80"/>
    </row>
    <row r="49" spans="18:25" ht="32.25" customHeight="1">
      <c r="R49" s="278"/>
      <c r="S49" s="278"/>
      <c r="T49" s="278"/>
      <c r="U49" s="278"/>
      <c r="V49" s="278"/>
      <c r="W49" s="278"/>
      <c r="X49" s="278"/>
      <c r="Y49" s="278"/>
    </row>
  </sheetData>
  <mergeCells count="160">
    <mergeCell ref="E13:E14"/>
    <mergeCell ref="F13:F14"/>
    <mergeCell ref="E12:H12"/>
    <mergeCell ref="G13:G14"/>
    <mergeCell ref="H13:H14"/>
    <mergeCell ref="J12:M12"/>
    <mergeCell ref="J13:J14"/>
    <mergeCell ref="K13:K14"/>
    <mergeCell ref="L13:L14"/>
    <mergeCell ref="M13:M14"/>
    <mergeCell ref="R47:Y47"/>
    <mergeCell ref="R48:Y48"/>
    <mergeCell ref="R49:Y49"/>
    <mergeCell ref="B36:D36"/>
    <mergeCell ref="I36:M36"/>
    <mergeCell ref="R36:Y36"/>
    <mergeCell ref="I41:M41"/>
    <mergeCell ref="I42:M42"/>
    <mergeCell ref="Q45:Z45"/>
    <mergeCell ref="I37:M37"/>
    <mergeCell ref="B35:D35"/>
    <mergeCell ref="I35:M35"/>
    <mergeCell ref="N35:Q35"/>
    <mergeCell ref="R35:Y35"/>
    <mergeCell ref="J29:J30"/>
    <mergeCell ref="K29:K30"/>
    <mergeCell ref="L29:L30"/>
    <mergeCell ref="M29:M30"/>
    <mergeCell ref="AI29:AI30"/>
    <mergeCell ref="AJ29:AJ30"/>
    <mergeCell ref="K27:K28"/>
    <mergeCell ref="L27:L28"/>
    <mergeCell ref="M27:M28"/>
    <mergeCell ref="A29:A30"/>
    <mergeCell ref="B29:C30"/>
    <mergeCell ref="D29:D30"/>
    <mergeCell ref="E29:E30"/>
    <mergeCell ref="F29:F30"/>
    <mergeCell ref="G29:G30"/>
    <mergeCell ref="H29:H30"/>
    <mergeCell ref="AI26:AI28"/>
    <mergeCell ref="AJ26:AJ28"/>
    <mergeCell ref="A27:A28"/>
    <mergeCell ref="B27:C28"/>
    <mergeCell ref="D27:D28"/>
    <mergeCell ref="E27:E28"/>
    <mergeCell ref="F27:F28"/>
    <mergeCell ref="G27:G28"/>
    <mergeCell ref="H27:H28"/>
    <mergeCell ref="J27:J28"/>
    <mergeCell ref="G25:G26"/>
    <mergeCell ref="H25:H26"/>
    <mergeCell ref="A25:A26"/>
    <mergeCell ref="B25:C26"/>
    <mergeCell ref="D25:D26"/>
    <mergeCell ref="E25:E26"/>
    <mergeCell ref="F25:F26"/>
    <mergeCell ref="A23:A24"/>
    <mergeCell ref="B23:C24"/>
    <mergeCell ref="D23:D24"/>
    <mergeCell ref="E23:E24"/>
    <mergeCell ref="F23:F24"/>
    <mergeCell ref="G23:G24"/>
    <mergeCell ref="J21:J22"/>
    <mergeCell ref="K21:K22"/>
    <mergeCell ref="H23:H24"/>
    <mergeCell ref="L21:L22"/>
    <mergeCell ref="M21:M22"/>
    <mergeCell ref="AI21:AI25"/>
    <mergeCell ref="AJ21:AJ25"/>
    <mergeCell ref="K19:K20"/>
    <mergeCell ref="L19:L20"/>
    <mergeCell ref="M19:M20"/>
    <mergeCell ref="J25:J26"/>
    <mergeCell ref="K25:K26"/>
    <mergeCell ref="L25:L26"/>
    <mergeCell ref="M25:M26"/>
    <mergeCell ref="J23:J24"/>
    <mergeCell ref="K23:K24"/>
    <mergeCell ref="L23:L24"/>
    <mergeCell ref="M23:M24"/>
    <mergeCell ref="D21:D22"/>
    <mergeCell ref="E21:E22"/>
    <mergeCell ref="F21:F22"/>
    <mergeCell ref="G21:G22"/>
    <mergeCell ref="H21:H22"/>
    <mergeCell ref="L17:L18"/>
    <mergeCell ref="M17:M18"/>
    <mergeCell ref="A19:A20"/>
    <mergeCell ref="B19:C20"/>
    <mergeCell ref="D19:D20"/>
    <mergeCell ref="E19:E20"/>
    <mergeCell ref="F19:F20"/>
    <mergeCell ref="G19:G20"/>
    <mergeCell ref="H19:H20"/>
    <mergeCell ref="J19:J20"/>
    <mergeCell ref="D17:D18"/>
    <mergeCell ref="E17:E18"/>
    <mergeCell ref="F17:F18"/>
    <mergeCell ref="G17:G18"/>
    <mergeCell ref="H17:H18"/>
    <mergeCell ref="J17:J18"/>
    <mergeCell ref="K17:K18"/>
    <mergeCell ref="AJ12:AJ14"/>
    <mergeCell ref="O13:Q13"/>
    <mergeCell ref="R13:T13"/>
    <mergeCell ref="U13:W13"/>
    <mergeCell ref="X13:Z13"/>
    <mergeCell ref="AD13:AE13"/>
    <mergeCell ref="AE10:AF10"/>
    <mergeCell ref="A11:B11"/>
    <mergeCell ref="I10:AD10"/>
    <mergeCell ref="N12:N14"/>
    <mergeCell ref="O12:Z12"/>
    <mergeCell ref="AA12:AA14"/>
    <mergeCell ref="AB12:AB14"/>
    <mergeCell ref="AC12:AC14"/>
    <mergeCell ref="AD12:AE12"/>
    <mergeCell ref="AD14:AE14"/>
    <mergeCell ref="I12:I30"/>
    <mergeCell ref="H15:H16"/>
    <mergeCell ref="J15:J16"/>
    <mergeCell ref="A17:A18"/>
    <mergeCell ref="B17:C18"/>
    <mergeCell ref="AH12:AH14"/>
    <mergeCell ref="AI12:AI14"/>
    <mergeCell ref="K15:K16"/>
    <mergeCell ref="A1:AG1"/>
    <mergeCell ref="A2:AG2"/>
    <mergeCell ref="C9:E9"/>
    <mergeCell ref="C10:E10"/>
    <mergeCell ref="C11:AD11"/>
    <mergeCell ref="I40:M40"/>
    <mergeCell ref="A7:AG7"/>
    <mergeCell ref="A12:A14"/>
    <mergeCell ref="B12:C14"/>
    <mergeCell ref="D12:D14"/>
    <mergeCell ref="A10:B10"/>
    <mergeCell ref="F10:H10"/>
    <mergeCell ref="A15:A16"/>
    <mergeCell ref="B15:C16"/>
    <mergeCell ref="D15:D16"/>
    <mergeCell ref="E15:E16"/>
    <mergeCell ref="F15:F16"/>
    <mergeCell ref="G15:G16"/>
    <mergeCell ref="AG12:AG14"/>
    <mergeCell ref="L15:L16"/>
    <mergeCell ref="AF12:AF14"/>
    <mergeCell ref="M15:M16"/>
    <mergeCell ref="A21:A22"/>
    <mergeCell ref="B21:C22"/>
    <mergeCell ref="AH7:AI7"/>
    <mergeCell ref="A9:B9"/>
    <mergeCell ref="F9:H9"/>
    <mergeCell ref="AE9:AF9"/>
    <mergeCell ref="A3:AG3"/>
    <mergeCell ref="A4:AG4"/>
    <mergeCell ref="AH4:AI4"/>
    <mergeCell ref="AH5:AI5"/>
    <mergeCell ref="I9:AD9"/>
  </mergeCells>
  <pageMargins left="0.7" right="0.7" top="0.75" bottom="0.75" header="0.3" footer="0.3"/>
  <pageSetup scale="2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</dc:creator>
  <cp:lastModifiedBy>Usuario</cp:lastModifiedBy>
  <cp:lastPrinted>2023-10-24T21:40:31Z</cp:lastPrinted>
  <dcterms:created xsi:type="dcterms:W3CDTF">2014-10-09T19:38:17Z</dcterms:created>
  <dcterms:modified xsi:type="dcterms:W3CDTF">2024-01-15T19:51:13Z</dcterms:modified>
</cp:coreProperties>
</file>